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8190" tabRatio="256"/>
  </bookViews>
  <sheets>
    <sheet name="Zavrsna smetka 2006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29" i="1"/>
  <c r="L69"/>
  <c r="K69"/>
  <c r="V76"/>
  <c r="U76"/>
  <c r="L8"/>
  <c r="L18"/>
  <c r="L24"/>
  <c r="L29"/>
  <c r="L34"/>
  <c r="L39"/>
  <c r="L43"/>
  <c r="L45"/>
  <c r="L7"/>
  <c r="L61"/>
  <c r="L65"/>
  <c r="L77"/>
  <c r="L81"/>
  <c r="L86"/>
  <c r="L90"/>
  <c r="L95"/>
  <c r="L100"/>
  <c r="L111"/>
  <c r="L60"/>
  <c r="L6" s="1"/>
  <c r="N8"/>
  <c r="N18"/>
  <c r="N24"/>
  <c r="N29"/>
  <c r="N7" s="1"/>
  <c r="N34"/>
  <c r="N39"/>
  <c r="N43"/>
  <c r="N45"/>
  <c r="N61"/>
  <c r="N65"/>
  <c r="N69"/>
  <c r="N77"/>
  <c r="N81"/>
  <c r="N86"/>
  <c r="N90"/>
  <c r="N95"/>
  <c r="N60" s="1"/>
  <c r="V60" s="1"/>
  <c r="N100"/>
  <c r="N111"/>
  <c r="P8"/>
  <c r="P18"/>
  <c r="P24"/>
  <c r="P29"/>
  <c r="P34"/>
  <c r="P39"/>
  <c r="P43"/>
  <c r="P45"/>
  <c r="P7"/>
  <c r="P61"/>
  <c r="P65"/>
  <c r="P69"/>
  <c r="P77"/>
  <c r="P81"/>
  <c r="P86"/>
  <c r="P90"/>
  <c r="P95"/>
  <c r="P100"/>
  <c r="P111"/>
  <c r="P60"/>
  <c r="P6" s="1"/>
  <c r="R8"/>
  <c r="R18"/>
  <c r="R24"/>
  <c r="R29"/>
  <c r="R34"/>
  <c r="R39"/>
  <c r="R43"/>
  <c r="R45"/>
  <c r="R7"/>
  <c r="R61"/>
  <c r="R65"/>
  <c r="R69"/>
  <c r="R77"/>
  <c r="R81"/>
  <c r="R86"/>
  <c r="R90"/>
  <c r="R95"/>
  <c r="R60" s="1"/>
  <c r="R6" s="1"/>
  <c r="R100"/>
  <c r="R111"/>
  <c r="T8"/>
  <c r="T18"/>
  <c r="T24"/>
  <c r="T29"/>
  <c r="T7" s="1"/>
  <c r="T6" s="1"/>
  <c r="T34"/>
  <c r="T39"/>
  <c r="T43"/>
  <c r="T45"/>
  <c r="T61"/>
  <c r="T65"/>
  <c r="T69"/>
  <c r="T77"/>
  <c r="T81"/>
  <c r="T86"/>
  <c r="T90"/>
  <c r="T95"/>
  <c r="T100"/>
  <c r="T111"/>
  <c r="T60"/>
  <c r="K8"/>
  <c r="K18"/>
  <c r="K7" s="1"/>
  <c r="K24"/>
  <c r="K29"/>
  <c r="K34"/>
  <c r="K39"/>
  <c r="K43"/>
  <c r="K45"/>
  <c r="M8"/>
  <c r="M18"/>
  <c r="M24"/>
  <c r="M29"/>
  <c r="M34"/>
  <c r="M39"/>
  <c r="M43"/>
  <c r="M45"/>
  <c r="M7"/>
  <c r="O8"/>
  <c r="O18"/>
  <c r="O7" s="1"/>
  <c r="O24"/>
  <c r="O29"/>
  <c r="O34"/>
  <c r="O39"/>
  <c r="O43"/>
  <c r="O45"/>
  <c r="Q8"/>
  <c r="Q7" s="1"/>
  <c r="Q18"/>
  <c r="Q24"/>
  <c r="Q34"/>
  <c r="Q39"/>
  <c r="Q43"/>
  <c r="Q45"/>
  <c r="S8"/>
  <c r="S18"/>
  <c r="S24"/>
  <c r="S29"/>
  <c r="S34"/>
  <c r="S39"/>
  <c r="S43"/>
  <c r="S45"/>
  <c r="S7"/>
  <c r="U8"/>
  <c r="V8"/>
  <c r="U9"/>
  <c r="V9"/>
  <c r="U10"/>
  <c r="V10"/>
  <c r="U11"/>
  <c r="V11"/>
  <c r="U12"/>
  <c r="V12"/>
  <c r="U13"/>
  <c r="V13"/>
  <c r="U14"/>
  <c r="V14"/>
  <c r="U15"/>
  <c r="V15"/>
  <c r="U16"/>
  <c r="V16"/>
  <c r="U17"/>
  <c r="V17"/>
  <c r="U18"/>
  <c r="V18"/>
  <c r="U19"/>
  <c r="V19"/>
  <c r="U20"/>
  <c r="V20"/>
  <c r="U21"/>
  <c r="V21"/>
  <c r="U22"/>
  <c r="V22"/>
  <c r="U23"/>
  <c r="V23"/>
  <c r="U24"/>
  <c r="V24"/>
  <c r="U25"/>
  <c r="V25"/>
  <c r="U26"/>
  <c r="V26"/>
  <c r="U27"/>
  <c r="V27"/>
  <c r="U28"/>
  <c r="V28"/>
  <c r="U29"/>
  <c r="V29"/>
  <c r="U30"/>
  <c r="V30"/>
  <c r="U31"/>
  <c r="V31"/>
  <c r="U32"/>
  <c r="V32"/>
  <c r="U34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U44"/>
  <c r="V44"/>
  <c r="U45"/>
  <c r="V45"/>
  <c r="U46"/>
  <c r="V46"/>
  <c r="K61"/>
  <c r="K60" s="1"/>
  <c r="K65"/>
  <c r="K77"/>
  <c r="K81"/>
  <c r="K86"/>
  <c r="K90"/>
  <c r="K95"/>
  <c r="K100"/>
  <c r="K111"/>
  <c r="M61"/>
  <c r="M65"/>
  <c r="M69"/>
  <c r="M77"/>
  <c r="M81"/>
  <c r="M86"/>
  <c r="M90"/>
  <c r="M95"/>
  <c r="M100"/>
  <c r="M111"/>
  <c r="M60"/>
  <c r="O61"/>
  <c r="O65"/>
  <c r="O60" s="1"/>
  <c r="O69"/>
  <c r="O77"/>
  <c r="O81"/>
  <c r="O86"/>
  <c r="O90"/>
  <c r="O95"/>
  <c r="O100"/>
  <c r="O111"/>
  <c r="Q61"/>
  <c r="U61" s="1"/>
  <c r="Q65"/>
  <c r="Q69"/>
  <c r="Q77"/>
  <c r="Q81"/>
  <c r="Q86"/>
  <c r="Q90"/>
  <c r="Q95"/>
  <c r="Q100"/>
  <c r="Q111"/>
  <c r="Q60"/>
  <c r="S61"/>
  <c r="S65"/>
  <c r="S60" s="1"/>
  <c r="S69"/>
  <c r="S77"/>
  <c r="S81"/>
  <c r="S86"/>
  <c r="S90"/>
  <c r="S95"/>
  <c r="S100"/>
  <c r="S111"/>
  <c r="V61"/>
  <c r="U62"/>
  <c r="V62"/>
  <c r="U63"/>
  <c r="V63"/>
  <c r="U64"/>
  <c r="V64"/>
  <c r="V65"/>
  <c r="U66"/>
  <c r="V66"/>
  <c r="U67"/>
  <c r="V67"/>
  <c r="U68"/>
  <c r="V68"/>
  <c r="U69"/>
  <c r="V69"/>
  <c r="U70"/>
  <c r="V70"/>
  <c r="U71"/>
  <c r="V71"/>
  <c r="U72"/>
  <c r="V72"/>
  <c r="U73"/>
  <c r="V73"/>
  <c r="U74"/>
  <c r="V74"/>
  <c r="U75"/>
  <c r="V75"/>
  <c r="U77"/>
  <c r="V77"/>
  <c r="U78"/>
  <c r="V78"/>
  <c r="U79"/>
  <c r="V79"/>
  <c r="U80"/>
  <c r="V80"/>
  <c r="U81"/>
  <c r="V81"/>
  <c r="U82"/>
  <c r="V82"/>
  <c r="U83"/>
  <c r="V83"/>
  <c r="U84"/>
  <c r="V84"/>
  <c r="U85"/>
  <c r="V85"/>
  <c r="U86"/>
  <c r="V86"/>
  <c r="U87"/>
  <c r="V87"/>
  <c r="U88"/>
  <c r="V88"/>
  <c r="U89"/>
  <c r="V89"/>
  <c r="U90"/>
  <c r="V90"/>
  <c r="U91"/>
  <c r="V91"/>
  <c r="U92"/>
  <c r="V92"/>
  <c r="U93"/>
  <c r="V93"/>
  <c r="U94"/>
  <c r="V94"/>
  <c r="U95"/>
  <c r="V95"/>
  <c r="U96"/>
  <c r="V96"/>
  <c r="U97"/>
  <c r="V97"/>
  <c r="U98"/>
  <c r="V98"/>
  <c r="U99"/>
  <c r="V99"/>
  <c r="U100"/>
  <c r="V100"/>
  <c r="U101"/>
  <c r="V101"/>
  <c r="U102"/>
  <c r="V102"/>
  <c r="U103"/>
  <c r="V103"/>
  <c r="U104"/>
  <c r="V104"/>
  <c r="U105"/>
  <c r="V105"/>
  <c r="U106"/>
  <c r="V106"/>
  <c r="U107"/>
  <c r="V107"/>
  <c r="U108"/>
  <c r="V108"/>
  <c r="U109"/>
  <c r="V109"/>
  <c r="U110"/>
  <c r="V110"/>
  <c r="U111"/>
  <c r="V111"/>
  <c r="U112"/>
  <c r="V112"/>
  <c r="U113"/>
  <c r="V113"/>
  <c r="U114"/>
  <c r="V114"/>
  <c r="N6" l="1"/>
  <c r="V7"/>
  <c r="V6" s="1"/>
  <c r="U60"/>
  <c r="U7"/>
  <c r="U65"/>
</calcChain>
</file>

<file path=xl/sharedStrings.xml><?xml version="1.0" encoding="utf-8"?>
<sst xmlns="http://schemas.openxmlformats.org/spreadsheetml/2006/main" count="137" uniqueCount="106">
  <si>
    <r>
      <t>Va`na napomena:</t>
    </r>
    <r>
      <rPr>
        <b/>
        <sz val="12"/>
        <rFont val="MAC C Times"/>
        <family val="1"/>
        <charset val="204"/>
      </rPr>
      <t xml:space="preserve"> Ve molime podatocite vo aplikacijata da gi vnesuvate samo vo praznite poliwa vo koi treba da se vnese iznosot na prihodite ili rashodite na nivo na stavka, dodeka vo poliwata kade {to ima 0 Ve molime da ne pravite nikakvi izmeni. </t>
    </r>
  </si>
  <si>
    <t xml:space="preserve">Osnoven buxet </t>
  </si>
  <si>
    <t>Namenski dotacii</t>
  </si>
  <si>
    <t>Samofinasira~ki aktivnosti</t>
  </si>
  <si>
    <t>Donacii</t>
  </si>
  <si>
    <t>Krediti</t>
  </si>
  <si>
    <t>Vkupno</t>
  </si>
  <si>
    <t>Plan</t>
  </si>
  <si>
    <t>Realizacija</t>
  </si>
  <si>
    <t>VI[OK NA PRIHODI</t>
  </si>
  <si>
    <t>VKUPNI PRIHODI</t>
  </si>
  <si>
    <t xml:space="preserve">Dano~ni prihodi </t>
  </si>
  <si>
    <t>Danok od dohod, dobivka i kapitalni dobivki</t>
  </si>
  <si>
    <t>Pridonesi od plati za socijalni fondovi</t>
  </si>
  <si>
    <t>Danoci na imot</t>
  </si>
  <si>
    <t>Doma{ni danoci na stoki i uslugi</t>
  </si>
  <si>
    <t>Danok od me|unarodna trgovija i transakcii (carini i dava~ki)</t>
  </si>
  <si>
    <t>Drugi danoci</t>
  </si>
  <si>
    <t>Danoci na specifi~ni uslugi</t>
  </si>
  <si>
    <t>Taksi za koristewe ili dozvoli za vr{ewe na dejnost</t>
  </si>
  <si>
    <t>Danok na finansiski transakcii</t>
  </si>
  <si>
    <t>Nedano~i prihodi</t>
  </si>
  <si>
    <t>Pretpriema~ki prihod i prihod od imot</t>
  </si>
  <si>
    <t>Taksi i nadomestoci</t>
  </si>
  <si>
    <t>Administrativni taksi i nadomestoci</t>
  </si>
  <si>
    <t>Drugi Vladini uslugi</t>
  </si>
  <si>
    <t>Drugi nedano~ni prihodi</t>
  </si>
  <si>
    <t>Kapitalni prihodi</t>
  </si>
  <si>
    <t>Proda`ba na kapitalni sredstva</t>
  </si>
  <si>
    <t>Proda`ba na stoki</t>
  </si>
  <si>
    <t>Proda`ba na zemji{te i nematerijalni vlo`uvawa</t>
  </si>
  <si>
    <t>Kapitalni transferi od nevladini izvori</t>
  </si>
  <si>
    <t>Transferi i donacii</t>
  </si>
  <si>
    <t xml:space="preserve">Transferi od drugi nivoa na vlast </t>
  </si>
  <si>
    <t>Donacii od stranstvo</t>
  </si>
  <si>
    <t>Kapitalni donacii</t>
  </si>
  <si>
    <t>Doma{no zadol`uvawe</t>
  </si>
  <si>
    <t>Kratkoro~ni pozajmici vo zemjata</t>
  </si>
  <si>
    <t>Blagajni~ki zapisi</t>
  </si>
  <si>
    <t>Dolgoro~ni obvrznici</t>
  </si>
  <si>
    <t>Zadol`uvawe vo stranstvo</t>
  </si>
  <si>
    <t>Me|unarodni razvojni agencii</t>
  </si>
  <si>
    <t>Stranski vladi</t>
  </si>
  <si>
    <t>Drugi zadol`uvawa vo stranstvo</t>
  </si>
  <si>
    <t>Proda`ba na hartii od vrednost</t>
  </si>
  <si>
    <t>Prihodi od otplata na zaemi</t>
  </si>
  <si>
    <t>Prihodi od naplateni dadeni zaemi</t>
  </si>
  <si>
    <t xml:space="preserve">VKUPNI RASHODI </t>
  </si>
  <si>
    <t>Plati naemnini i nadomestoci</t>
  </si>
  <si>
    <t>Osnovni plati i nadomestoci</t>
  </si>
  <si>
    <t>Pridonesi za socijalno osiguruvawe od rabotodava~ite</t>
  </si>
  <si>
    <t>Rezervi i nedefinirani rashodi</t>
  </si>
  <si>
    <t>Finansirawe na novi programi i potprogrami</t>
  </si>
  <si>
    <t>Postojana rezerva (nepredvidlivi rashodi)</t>
  </si>
  <si>
    <t>Tekovni rezervi (raznovidni rashodi)</t>
  </si>
  <si>
    <t>Stoki i  uslugi</t>
  </si>
  <si>
    <t>Patni i dnevni rashodi</t>
  </si>
  <si>
    <t>Komunalni uslugi, greewe, komunikacija i transport</t>
  </si>
  <si>
    <t>Siten inventar, alat i drugi  materijali za popravki</t>
  </si>
  <si>
    <t>Popravki i tekovno odr`uvawe</t>
  </si>
  <si>
    <t>Dogovorni uslugi</t>
  </si>
  <si>
    <t>Drugi tekovni rashodi</t>
  </si>
  <si>
    <t>Tekovni transferi do vonbuxetskite fondovi</t>
  </si>
  <si>
    <t>Transferi do fondot za PIOM</t>
  </si>
  <si>
    <t>Transferi do Agencijata za vrabotuvawe</t>
  </si>
  <si>
    <t>Transferi do Fondot za zdravstvo</t>
  </si>
  <si>
    <t>Tekovni transferi do edinicite na lokalnata samouprava</t>
  </si>
  <si>
    <t>Dotacii od DDV</t>
  </si>
  <si>
    <t>Blok dotacii</t>
  </si>
  <si>
    <t>Dotacii za delegirani po oddelni nadle`nosti</t>
  </si>
  <si>
    <t>Kamatni pla}awa</t>
  </si>
  <si>
    <t>Kamatni pla}awa kon nerezidentni kreditori</t>
  </si>
  <si>
    <t>Kamatni pla}awa kon doma{ni kreditori</t>
  </si>
  <si>
    <t>Kamatni pla}awa kon drugi nivoa na vlast</t>
  </si>
  <si>
    <t>Subvencii i transferi</t>
  </si>
  <si>
    <t>Subvencii za javni pretprijatija</t>
  </si>
  <si>
    <t>Subvencii za privatni pretprijatija</t>
  </si>
  <si>
    <t>Transferi do nevladini organizacii</t>
  </si>
  <si>
    <t>Razni transferi</t>
  </si>
  <si>
    <t>Socijalni beneficii</t>
  </si>
  <si>
    <t>Socijalni nadomestoci</t>
  </si>
  <si>
    <t>Pla}awa na beneficii od Penziski fond</t>
  </si>
  <si>
    <t>Pla}awa na nadomestoci od Agencijata za vrabotuvawe</t>
  </si>
  <si>
    <t>Pla}awa na nadomestoci od Fondot za zdravstveno osiguruvawe</t>
  </si>
  <si>
    <t>Kapitalni rashodi</t>
  </si>
  <si>
    <t>Rezervi za kapitalni rashodi</t>
  </si>
  <si>
    <t>Grade`ni objekti</t>
  </si>
  <si>
    <t>Drugi  grade`ni objekti</t>
  </si>
  <si>
    <t>Kupuvawe mebel, oprema, vozila i ma{ini</t>
  </si>
  <si>
    <t>Strate{ki stoki i drugi rezervi</t>
  </si>
  <si>
    <t>Kapitalni transferi do vonbuxetski fondovi</t>
  </si>
  <si>
    <t>Kapitalni dotacii do ELS</t>
  </si>
  <si>
    <t>Kapitalni subvencii za pretprijatija i nevladini organizacii</t>
  </si>
  <si>
    <t>Otplata na glavnina</t>
  </si>
  <si>
    <t>Otplata na glavnina do nerezidentni kreditori</t>
  </si>
  <si>
    <t>Otplata na glavnina do doma{ni institucii</t>
  </si>
  <si>
    <t>Otplata na glavnina do drugi nivoa na vlast</t>
  </si>
  <si>
    <t>Надоместоци за вработените</t>
  </si>
  <si>
    <t>Привремени вработувања</t>
  </si>
  <si>
    <t>Општи и тековни донации</t>
  </si>
  <si>
    <t>Купување на возила</t>
  </si>
  <si>
    <t>EDINICA NA LOKALNA SAMOUPRAVA- ПРОБИШТИП</t>
  </si>
  <si>
    <t>BUXET NA OP[TINA ПРОБИШТИП</t>
  </si>
  <si>
    <t>EDINICA NA LOKALNA SAMOUPRAVA ПРОБИШТИП</t>
  </si>
  <si>
    <t>BUXET NA OP[TINA  ПРОБИШТИП</t>
  </si>
  <si>
    <t>Вложувања и   nefinansiski sredstva</t>
  </si>
</sst>
</file>

<file path=xl/styles.xml><?xml version="1.0" encoding="utf-8"?>
<styleSheet xmlns="http://schemas.openxmlformats.org/spreadsheetml/2006/main">
  <numFmts count="1">
    <numFmt numFmtId="172" formatCode="#,##0&quot;   &quot;"/>
  </numFmts>
  <fonts count="8">
    <font>
      <sz val="10"/>
      <name val="Arial"/>
      <family val="2"/>
      <charset val="204"/>
    </font>
    <font>
      <b/>
      <sz val="11"/>
      <name val="MAC C Times"/>
      <family val="1"/>
      <charset val="204"/>
    </font>
    <font>
      <sz val="10"/>
      <name val="MAC C Times"/>
      <family val="1"/>
      <charset val="204"/>
    </font>
    <font>
      <b/>
      <sz val="12"/>
      <name val="MAC C Times"/>
      <family val="1"/>
      <charset val="204"/>
    </font>
    <font>
      <b/>
      <sz val="10"/>
      <name val="Arial"/>
      <family val="2"/>
      <charset val="204"/>
    </font>
    <font>
      <b/>
      <sz val="10"/>
      <name val="MAC C Times"/>
      <family val="1"/>
      <charset val="204"/>
    </font>
    <font>
      <b/>
      <i/>
      <u/>
      <sz val="12"/>
      <name val="MAC C Times"/>
      <family val="1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left" wrapText="1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1" xfId="0" applyBorder="1"/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/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right" vertical="top"/>
    </xf>
    <xf numFmtId="0" fontId="2" fillId="0" borderId="3" xfId="0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right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left" vertical="top" wrapText="1"/>
    </xf>
    <xf numFmtId="172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left" vertical="top" wrapText="1"/>
    </xf>
    <xf numFmtId="172" fontId="5" fillId="0" borderId="7" xfId="0" applyNumberFormat="1" applyFont="1" applyFill="1" applyBorder="1" applyAlignment="1">
      <alignment horizontal="right" vertical="top"/>
    </xf>
    <xf numFmtId="172" fontId="5" fillId="2" borderId="7" xfId="0" applyNumberFormat="1" applyFont="1" applyFill="1" applyBorder="1" applyAlignment="1">
      <alignment horizontal="right" vertical="top"/>
    </xf>
    <xf numFmtId="0" fontId="0" fillId="0" borderId="0" xfId="0" applyFont="1"/>
    <xf numFmtId="0" fontId="5" fillId="2" borderId="8" xfId="0" applyFont="1" applyFill="1" applyBorder="1" applyAlignment="1">
      <alignment horizontal="right"/>
    </xf>
    <xf numFmtId="0" fontId="5" fillId="2" borderId="9" xfId="0" applyFont="1" applyFill="1" applyBorder="1"/>
    <xf numFmtId="0" fontId="5" fillId="0" borderId="10" xfId="0" applyFont="1" applyFill="1" applyBorder="1" applyAlignment="1">
      <alignment horizontal="right"/>
    </xf>
    <xf numFmtId="0" fontId="5" fillId="0" borderId="0" xfId="0" applyFont="1" applyFill="1"/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right" vertical="top"/>
    </xf>
    <xf numFmtId="0" fontId="2" fillId="0" borderId="6" xfId="0" applyFont="1" applyBorder="1" applyAlignment="1">
      <alignment horizontal="left" vertical="top" wrapText="1"/>
    </xf>
    <xf numFmtId="0" fontId="5" fillId="0" borderId="0" xfId="0" applyFont="1" applyFill="1" applyAlignment="1">
      <alignment horizontal="right" vertical="top"/>
    </xf>
    <xf numFmtId="0" fontId="2" fillId="0" borderId="9" xfId="0" applyFont="1" applyBorder="1" applyAlignment="1">
      <alignment horizontal="right" vertical="top"/>
    </xf>
    <xf numFmtId="0" fontId="2" fillId="0" borderId="11" xfId="0" applyFont="1" applyBorder="1" applyAlignment="1">
      <alignment horizontal="left" vertical="top" wrapText="1"/>
    </xf>
    <xf numFmtId="172" fontId="2" fillId="0" borderId="7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12" xfId="0" applyFont="1" applyBorder="1" applyAlignment="1">
      <alignment horizontal="left" vertical="top" wrapText="1"/>
    </xf>
    <xf numFmtId="3" fontId="2" fillId="0" borderId="7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left" vertical="top" wrapText="1"/>
    </xf>
    <xf numFmtId="0" fontId="5" fillId="0" borderId="5" xfId="0" applyFont="1" applyFill="1" applyBorder="1" applyAlignment="1">
      <alignment horizontal="right"/>
    </xf>
    <xf numFmtId="0" fontId="5" fillId="0" borderId="1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/>
    </xf>
    <xf numFmtId="3" fontId="2" fillId="0" borderId="0" xfId="0" applyNumberFormat="1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17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right" vertical="top"/>
    </xf>
    <xf numFmtId="0" fontId="2" fillId="0" borderId="9" xfId="0" applyFont="1" applyBorder="1"/>
    <xf numFmtId="0" fontId="1" fillId="0" borderId="10" xfId="0" applyFont="1" applyFill="1" applyBorder="1" applyAlignment="1">
      <alignment horizontal="right"/>
    </xf>
    <xf numFmtId="0" fontId="1" fillId="0" borderId="0" xfId="0" applyFont="1" applyFill="1"/>
    <xf numFmtId="0" fontId="2" fillId="0" borderId="1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left" vertical="top" wrapText="1"/>
    </xf>
    <xf numFmtId="3" fontId="2" fillId="0" borderId="0" xfId="0" applyNumberFormat="1" applyFont="1" applyFill="1" applyAlignment="1">
      <alignment horizontal="right" vertical="top"/>
    </xf>
    <xf numFmtId="3" fontId="2" fillId="0" borderId="0" xfId="0" applyNumberFormat="1" applyFont="1"/>
    <xf numFmtId="0" fontId="5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right" vertical="top" wrapText="1"/>
    </xf>
    <xf numFmtId="3" fontId="2" fillId="0" borderId="0" xfId="0" applyNumberFormat="1" applyFont="1" applyFill="1" applyAlignment="1">
      <alignment horizontal="right" vertical="top" wrapText="1"/>
    </xf>
    <xf numFmtId="3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justify" wrapText="1"/>
    </xf>
    <xf numFmtId="172" fontId="5" fillId="0" borderId="0" xfId="0" applyNumberFormat="1" applyFont="1" applyFill="1" applyAlignment="1">
      <alignment horizontal="right" vertical="top"/>
    </xf>
    <xf numFmtId="0" fontId="5" fillId="0" borderId="0" xfId="0" applyNumberFormat="1" applyFont="1" applyFill="1" applyAlignment="1">
      <alignment horizontal="right" vertical="top"/>
    </xf>
    <xf numFmtId="0" fontId="0" fillId="0" borderId="0" xfId="0" applyFill="1"/>
    <xf numFmtId="172" fontId="2" fillId="0" borderId="7" xfId="0" applyNumberFormat="1" applyFont="1" applyFill="1" applyBorder="1" applyAlignment="1">
      <alignment horizontal="right" vertical="top" indent="1"/>
    </xf>
    <xf numFmtId="0" fontId="5" fillId="0" borderId="10" xfId="0" applyFont="1" applyFill="1" applyBorder="1" applyAlignment="1">
      <alignment horizontal="right" indent="3"/>
    </xf>
    <xf numFmtId="0" fontId="6" fillId="0" borderId="0" xfId="0" applyFont="1" applyFill="1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70"/>
  <sheetViews>
    <sheetView tabSelected="1" topLeftCell="I1" workbookViewId="0">
      <selection activeCell="L71" sqref="L71"/>
    </sheetView>
  </sheetViews>
  <sheetFormatPr defaultColWidth="11.5703125" defaultRowHeight="12.75"/>
  <cols>
    <col min="1" max="1" width="9.140625" customWidth="1"/>
    <col min="2" max="2" width="2.85546875" customWidth="1"/>
    <col min="3" max="3" width="1.42578125" customWidth="1"/>
    <col min="4" max="4" width="2.85546875" customWidth="1"/>
    <col min="5" max="5" width="2.7109375" customWidth="1"/>
    <col min="6" max="6" width="3" customWidth="1"/>
    <col min="7" max="7" width="2.140625" customWidth="1"/>
    <col min="8" max="8" width="2" customWidth="1"/>
    <col min="9" max="9" width="8.140625" customWidth="1"/>
    <col min="10" max="10" width="43.7109375" customWidth="1"/>
    <col min="11" max="12" width="12" customWidth="1"/>
    <col min="13" max="13" width="14.42578125" bestFit="1" customWidth="1"/>
    <col min="14" max="14" width="13.28515625" customWidth="1"/>
    <col min="15" max="15" width="12.42578125" customWidth="1"/>
    <col min="16" max="16" width="13.28515625" customWidth="1"/>
    <col min="17" max="17" width="12.140625" customWidth="1"/>
    <col min="18" max="18" width="12.5703125" customWidth="1"/>
    <col min="19" max="19" width="11.28515625" customWidth="1"/>
    <col min="20" max="20" width="12.28515625" customWidth="1"/>
    <col min="21" max="21" width="12.85546875" customWidth="1"/>
    <col min="22" max="22" width="12.42578125" customWidth="1"/>
  </cols>
  <sheetData>
    <row r="1" spans="1:22" s="7" customFormat="1" ht="27.6" customHeight="1">
      <c r="A1" s="62"/>
      <c r="B1" s="1"/>
      <c r="C1" s="2"/>
      <c r="D1" s="3"/>
      <c r="E1" s="4"/>
      <c r="F1"/>
      <c r="G1"/>
      <c r="H1"/>
      <c r="I1"/>
      <c r="J1"/>
      <c r="K1"/>
      <c r="L1"/>
      <c r="M1"/>
      <c r="N1"/>
      <c r="O1"/>
      <c r="P1"/>
      <c r="Q1"/>
      <c r="R1"/>
      <c r="S1"/>
      <c r="T1" s="5"/>
      <c r="U1" s="6"/>
      <c r="V1" s="5"/>
    </row>
    <row r="2" spans="1:22" s="7" customFormat="1" ht="27.6" customHeight="1">
      <c r="A2" s="62"/>
      <c r="B2" s="1"/>
      <c r="C2" s="2"/>
      <c r="D2" s="3"/>
      <c r="E2" s="89" t="s">
        <v>0</v>
      </c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5"/>
      <c r="U2" s="6"/>
      <c r="V2" s="5"/>
    </row>
    <row r="3" spans="1:22" s="7" customFormat="1" ht="27.6" customHeight="1">
      <c r="A3" s="62"/>
      <c r="B3" s="1"/>
      <c r="C3" s="2"/>
      <c r="D3" s="3"/>
      <c r="E3" s="4"/>
      <c r="F3"/>
      <c r="G3"/>
      <c r="H3"/>
      <c r="I3"/>
      <c r="J3"/>
      <c r="K3"/>
      <c r="L3"/>
      <c r="M3"/>
      <c r="N3"/>
      <c r="O3"/>
      <c r="P3"/>
      <c r="Q3"/>
      <c r="R3"/>
      <c r="S3"/>
      <c r="T3" s="5"/>
      <c r="U3" s="6"/>
      <c r="V3" s="5"/>
    </row>
    <row r="4" spans="1:22" ht="27.6" customHeight="1">
      <c r="B4" s="8"/>
      <c r="C4" s="9" t="s">
        <v>101</v>
      </c>
      <c r="D4" s="10"/>
      <c r="E4" s="11"/>
      <c r="F4" s="12"/>
      <c r="G4" s="11"/>
      <c r="H4" s="11"/>
      <c r="I4" s="13"/>
      <c r="J4" s="14"/>
      <c r="K4" s="90" t="s">
        <v>1</v>
      </c>
      <c r="L4" s="90"/>
      <c r="M4" s="90" t="s">
        <v>2</v>
      </c>
      <c r="N4" s="90"/>
      <c r="O4" s="91" t="s">
        <v>3</v>
      </c>
      <c r="P4" s="91"/>
      <c r="Q4" s="90" t="s">
        <v>4</v>
      </c>
      <c r="R4" s="90"/>
      <c r="S4" s="90" t="s">
        <v>5</v>
      </c>
      <c r="T4" s="90"/>
      <c r="U4" s="90" t="s">
        <v>6</v>
      </c>
      <c r="V4" s="90"/>
    </row>
    <row r="5" spans="1:22" ht="15">
      <c r="B5" s="15"/>
      <c r="C5" s="16" t="s">
        <v>102</v>
      </c>
      <c r="D5" s="17"/>
      <c r="E5" s="18"/>
      <c r="F5" s="19"/>
      <c r="G5" s="18"/>
      <c r="I5" s="20"/>
      <c r="J5" s="18"/>
      <c r="K5" s="22" t="s">
        <v>7</v>
      </c>
      <c r="L5" s="23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22" t="s">
        <v>7</v>
      </c>
      <c r="R5" s="23" t="s">
        <v>8</v>
      </c>
      <c r="S5" s="22" t="s">
        <v>7</v>
      </c>
      <c r="T5" s="23" t="s">
        <v>8</v>
      </c>
      <c r="U5" s="22" t="s">
        <v>7</v>
      </c>
      <c r="V5" s="23" t="s">
        <v>8</v>
      </c>
    </row>
    <row r="6" spans="1:22" s="33" customFormat="1">
      <c r="B6" s="24"/>
      <c r="C6" s="25"/>
      <c r="D6" s="26" t="s">
        <v>9</v>
      </c>
      <c r="E6" s="27"/>
      <c r="F6" s="28"/>
      <c r="G6" s="27"/>
      <c r="H6" s="27"/>
      <c r="I6" s="29"/>
      <c r="J6" s="30"/>
      <c r="K6" s="31"/>
      <c r="L6" s="32">
        <f>L7-L60</f>
        <v>33125865</v>
      </c>
      <c r="M6" s="31"/>
      <c r="N6" s="32">
        <f>N7-N60</f>
        <v>0</v>
      </c>
      <c r="O6" s="31"/>
      <c r="P6" s="32">
        <f>P7-P60</f>
        <v>532736</v>
      </c>
      <c r="Q6" s="31"/>
      <c r="R6" s="32">
        <f>R7-R60</f>
        <v>0</v>
      </c>
      <c r="S6" s="31"/>
      <c r="T6" s="32">
        <f>T7-T60</f>
        <v>0</v>
      </c>
      <c r="U6" s="31"/>
      <c r="V6" s="32">
        <f>V7-V60</f>
        <v>33658601</v>
      </c>
    </row>
    <row r="7" spans="1:22">
      <c r="B7" s="34"/>
      <c r="C7" s="35"/>
      <c r="D7" s="92">
        <v>7</v>
      </c>
      <c r="E7" s="92"/>
      <c r="F7" s="93" t="s">
        <v>10</v>
      </c>
      <c r="G7" s="93"/>
      <c r="H7" s="93"/>
      <c r="I7" s="93"/>
      <c r="J7" s="93"/>
      <c r="K7" s="32">
        <f t="shared" ref="K7:T7" si="0">SUM(K8+K18+K24+K29+K34+K39+K43+K45)</f>
        <v>176261274</v>
      </c>
      <c r="L7" s="32">
        <f t="shared" si="0"/>
        <v>150367928</v>
      </c>
      <c r="M7" s="32">
        <f t="shared" si="0"/>
        <v>215537440</v>
      </c>
      <c r="N7" s="32">
        <f t="shared" si="0"/>
        <v>197892970</v>
      </c>
      <c r="O7" s="32">
        <f t="shared" si="0"/>
        <v>13600000</v>
      </c>
      <c r="P7" s="32">
        <f t="shared" si="0"/>
        <v>9218658</v>
      </c>
      <c r="Q7" s="32">
        <f t="shared" si="0"/>
        <v>14703037</v>
      </c>
      <c r="R7" s="32">
        <f t="shared" si="0"/>
        <v>11271399</v>
      </c>
      <c r="S7" s="32">
        <f t="shared" si="0"/>
        <v>20883466</v>
      </c>
      <c r="T7" s="32">
        <f t="shared" si="0"/>
        <v>18425997</v>
      </c>
      <c r="U7" s="32">
        <f t="shared" ref="U7:U46" si="1">SUM(K7+M7+O7+Q7+S7)</f>
        <v>440985217</v>
      </c>
      <c r="V7" s="32">
        <f t="shared" ref="V7:V46" si="2">SUM(L7+N7+P7+R7+T7)</f>
        <v>387176952</v>
      </c>
    </row>
    <row r="8" spans="1:22">
      <c r="B8" s="36"/>
      <c r="C8" s="37"/>
      <c r="D8" s="38"/>
      <c r="E8" s="39"/>
      <c r="F8" s="19">
        <v>71</v>
      </c>
      <c r="G8" s="40" t="s">
        <v>11</v>
      </c>
      <c r="H8" s="40"/>
      <c r="I8" s="41"/>
      <c r="J8" s="42"/>
      <c r="K8" s="31">
        <f t="shared" ref="K8:T8" si="3">SUM(K9:K17)</f>
        <v>64958000</v>
      </c>
      <c r="L8" s="31">
        <f t="shared" si="3"/>
        <v>56929249</v>
      </c>
      <c r="M8" s="31">
        <f t="shared" si="3"/>
        <v>0</v>
      </c>
      <c r="N8" s="31">
        <f t="shared" si="3"/>
        <v>0</v>
      </c>
      <c r="O8" s="31">
        <f t="shared" si="3"/>
        <v>0</v>
      </c>
      <c r="P8" s="31">
        <f t="shared" si="3"/>
        <v>0</v>
      </c>
      <c r="Q8" s="31">
        <f t="shared" si="3"/>
        <v>0</v>
      </c>
      <c r="R8" s="31">
        <f t="shared" si="3"/>
        <v>0</v>
      </c>
      <c r="S8" s="31">
        <f t="shared" si="3"/>
        <v>0</v>
      </c>
      <c r="T8" s="31">
        <f t="shared" si="3"/>
        <v>0</v>
      </c>
      <c r="U8" s="31">
        <f t="shared" si="1"/>
        <v>64958000</v>
      </c>
      <c r="V8" s="31">
        <f t="shared" si="2"/>
        <v>56929249</v>
      </c>
    </row>
    <row r="9" spans="1:22" ht="15.6" customHeight="1">
      <c r="B9" s="36"/>
      <c r="C9" s="37"/>
      <c r="D9" s="38"/>
      <c r="E9" s="39"/>
      <c r="F9" s="43"/>
      <c r="G9" s="39"/>
      <c r="H9" s="39"/>
      <c r="I9" s="44">
        <v>711</v>
      </c>
      <c r="J9" s="45" t="s">
        <v>12</v>
      </c>
      <c r="K9" s="46">
        <v>5330000</v>
      </c>
      <c r="L9" s="46">
        <v>7140359</v>
      </c>
      <c r="M9" s="46"/>
      <c r="N9" s="46"/>
      <c r="O9" s="46"/>
      <c r="P9" s="46"/>
      <c r="Q9" s="46"/>
      <c r="R9" s="46"/>
      <c r="S9" s="46"/>
      <c r="T9" s="46"/>
      <c r="U9" s="46">
        <f t="shared" si="1"/>
        <v>5330000</v>
      </c>
      <c r="V9" s="46">
        <f t="shared" si="2"/>
        <v>7140359</v>
      </c>
    </row>
    <row r="10" spans="1:22" ht="15.6" customHeight="1">
      <c r="B10" s="36"/>
      <c r="C10" s="37"/>
      <c r="D10" s="38"/>
      <c r="E10" s="39"/>
      <c r="F10" s="43"/>
      <c r="G10" s="39"/>
      <c r="H10" s="39"/>
      <c r="I10" s="44">
        <v>712</v>
      </c>
      <c r="J10" s="45" t="s">
        <v>13</v>
      </c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>
        <f t="shared" si="1"/>
        <v>0</v>
      </c>
      <c r="V10" s="46">
        <f t="shared" si="2"/>
        <v>0</v>
      </c>
    </row>
    <row r="11" spans="1:22">
      <c r="B11" s="36"/>
      <c r="C11" s="37"/>
      <c r="D11" s="38"/>
      <c r="E11" s="39"/>
      <c r="F11" s="43"/>
      <c r="G11" s="39"/>
      <c r="H11" s="39"/>
      <c r="I11" s="44">
        <v>713</v>
      </c>
      <c r="J11" s="45" t="s">
        <v>14</v>
      </c>
      <c r="K11" s="46">
        <v>14360000</v>
      </c>
      <c r="L11" s="46">
        <v>16067127</v>
      </c>
      <c r="M11" s="46"/>
      <c r="N11" s="46"/>
      <c r="O11" s="46"/>
      <c r="P11" s="46"/>
      <c r="Q11" s="46"/>
      <c r="R11" s="46"/>
      <c r="S11" s="46"/>
      <c r="T11" s="46"/>
      <c r="U11" s="46">
        <f t="shared" si="1"/>
        <v>14360000</v>
      </c>
      <c r="V11" s="46">
        <f t="shared" si="2"/>
        <v>16067127</v>
      </c>
    </row>
    <row r="12" spans="1:22">
      <c r="B12" s="36"/>
      <c r="C12" s="37"/>
      <c r="D12" s="38"/>
      <c r="E12" s="39"/>
      <c r="F12" s="43"/>
      <c r="G12" s="39"/>
      <c r="H12" s="39"/>
      <c r="I12" s="44">
        <v>714</v>
      </c>
      <c r="J12" s="45" t="s">
        <v>15</v>
      </c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>
        <f t="shared" si="1"/>
        <v>0</v>
      </c>
      <c r="V12" s="46">
        <f t="shared" si="2"/>
        <v>0</v>
      </c>
    </row>
    <row r="13" spans="1:22" ht="25.5">
      <c r="B13" s="36"/>
      <c r="C13" s="37"/>
      <c r="D13" s="38"/>
      <c r="E13" s="39"/>
      <c r="F13" s="43"/>
      <c r="G13" s="39"/>
      <c r="H13" s="39"/>
      <c r="I13" s="44">
        <v>715</v>
      </c>
      <c r="J13" s="45" t="s">
        <v>16</v>
      </c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>
        <f t="shared" si="1"/>
        <v>0</v>
      </c>
      <c r="V13" s="46">
        <f t="shared" si="2"/>
        <v>0</v>
      </c>
    </row>
    <row r="14" spans="1:22">
      <c r="B14" s="36"/>
      <c r="C14" s="37"/>
      <c r="D14" s="38"/>
      <c r="E14" s="39"/>
      <c r="F14" s="43"/>
      <c r="G14" s="39"/>
      <c r="H14" s="39"/>
      <c r="I14" s="44">
        <v>716</v>
      </c>
      <c r="J14" s="45" t="s">
        <v>17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>
        <f t="shared" si="1"/>
        <v>0</v>
      </c>
      <c r="V14" s="46">
        <f t="shared" si="2"/>
        <v>0</v>
      </c>
    </row>
    <row r="15" spans="1:22">
      <c r="B15" s="36"/>
      <c r="C15" s="37"/>
      <c r="D15" s="38"/>
      <c r="E15" s="39"/>
      <c r="F15" s="43"/>
      <c r="G15" s="39"/>
      <c r="H15" s="39"/>
      <c r="I15" s="44">
        <v>717</v>
      </c>
      <c r="J15" s="45" t="s">
        <v>18</v>
      </c>
      <c r="K15" s="46">
        <v>45118000</v>
      </c>
      <c r="L15" s="46">
        <v>33629513</v>
      </c>
      <c r="M15" s="46"/>
      <c r="N15" s="46"/>
      <c r="O15" s="46"/>
      <c r="P15" s="46"/>
      <c r="Q15" s="46"/>
      <c r="R15" s="46"/>
      <c r="S15" s="46"/>
      <c r="T15" s="46"/>
      <c r="U15" s="46">
        <f t="shared" si="1"/>
        <v>45118000</v>
      </c>
      <c r="V15" s="46">
        <f t="shared" si="2"/>
        <v>33629513</v>
      </c>
    </row>
    <row r="16" spans="1:22" ht="25.5">
      <c r="B16" s="36"/>
      <c r="C16" s="37"/>
      <c r="D16" s="38"/>
      <c r="E16" s="39"/>
      <c r="F16" s="43"/>
      <c r="G16" s="39"/>
      <c r="H16" s="39"/>
      <c r="I16" s="44">
        <v>718</v>
      </c>
      <c r="J16" s="45" t="s">
        <v>19</v>
      </c>
      <c r="K16" s="46">
        <v>150000</v>
      </c>
      <c r="L16" s="46">
        <v>92250</v>
      </c>
      <c r="M16" s="46"/>
      <c r="N16" s="46"/>
      <c r="O16" s="46"/>
      <c r="P16" s="46"/>
      <c r="Q16" s="46"/>
      <c r="R16" s="46"/>
      <c r="S16" s="46"/>
      <c r="T16" s="46"/>
      <c r="U16" s="46">
        <f t="shared" si="1"/>
        <v>150000</v>
      </c>
      <c r="V16" s="46">
        <f t="shared" si="2"/>
        <v>92250</v>
      </c>
    </row>
    <row r="17" spans="2:22">
      <c r="B17" s="36"/>
      <c r="C17" s="37"/>
      <c r="D17" s="38"/>
      <c r="E17" s="39"/>
      <c r="F17" s="43"/>
      <c r="G17" s="39"/>
      <c r="H17" s="39"/>
      <c r="I17" s="44">
        <v>719</v>
      </c>
      <c r="J17" s="45" t="s">
        <v>20</v>
      </c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>
        <f t="shared" si="1"/>
        <v>0</v>
      </c>
      <c r="V17" s="46">
        <f t="shared" si="2"/>
        <v>0</v>
      </c>
    </row>
    <row r="18" spans="2:22">
      <c r="B18" s="36"/>
      <c r="C18" s="37"/>
      <c r="D18" s="38"/>
      <c r="E18" s="39"/>
      <c r="F18" s="19">
        <v>72</v>
      </c>
      <c r="G18" s="40" t="s">
        <v>21</v>
      </c>
      <c r="H18" s="40"/>
      <c r="I18" s="41"/>
      <c r="J18" s="42"/>
      <c r="K18" s="31">
        <f t="shared" ref="K18:T18" si="4">SUM(K19:K23)</f>
        <v>4650000</v>
      </c>
      <c r="L18" s="31">
        <f t="shared" si="4"/>
        <v>1616679</v>
      </c>
      <c r="M18" s="31">
        <f t="shared" si="4"/>
        <v>0</v>
      </c>
      <c r="N18" s="31">
        <f t="shared" si="4"/>
        <v>0</v>
      </c>
      <c r="O18" s="31">
        <f t="shared" si="4"/>
        <v>13600000</v>
      </c>
      <c r="P18" s="31">
        <f t="shared" si="4"/>
        <v>9218658</v>
      </c>
      <c r="Q18" s="31">
        <f t="shared" si="4"/>
        <v>0</v>
      </c>
      <c r="R18" s="31">
        <f t="shared" si="4"/>
        <v>0</v>
      </c>
      <c r="S18" s="31">
        <f t="shared" si="4"/>
        <v>0</v>
      </c>
      <c r="T18" s="31">
        <f t="shared" si="4"/>
        <v>0</v>
      </c>
      <c r="U18" s="31">
        <f t="shared" si="1"/>
        <v>18250000</v>
      </c>
      <c r="V18" s="31">
        <f t="shared" si="2"/>
        <v>10835337</v>
      </c>
    </row>
    <row r="19" spans="2:22">
      <c r="B19" s="36"/>
      <c r="C19" s="37"/>
      <c r="D19" s="38"/>
      <c r="E19" s="39"/>
      <c r="F19" s="43"/>
      <c r="G19" s="39"/>
      <c r="H19" s="39"/>
      <c r="I19" s="47">
        <v>721</v>
      </c>
      <c r="J19" s="48" t="s">
        <v>22</v>
      </c>
      <c r="K19" s="46"/>
      <c r="L19" s="46"/>
      <c r="M19" s="46"/>
      <c r="N19" s="46"/>
      <c r="O19" s="46"/>
      <c r="P19" s="46">
        <v>1490</v>
      </c>
      <c r="Q19" s="46"/>
      <c r="R19" s="46"/>
      <c r="S19" s="46"/>
      <c r="T19" s="46"/>
      <c r="U19" s="46">
        <f t="shared" si="1"/>
        <v>0</v>
      </c>
      <c r="V19" s="46">
        <f t="shared" si="2"/>
        <v>1490</v>
      </c>
    </row>
    <row r="20" spans="2:22">
      <c r="B20" s="36"/>
      <c r="C20" s="37"/>
      <c r="D20" s="38"/>
      <c r="E20" s="39"/>
      <c r="F20" s="43"/>
      <c r="G20" s="39"/>
      <c r="H20" s="39"/>
      <c r="I20" s="44">
        <v>722</v>
      </c>
      <c r="J20" s="45" t="s">
        <v>23</v>
      </c>
      <c r="K20" s="46">
        <v>1050000</v>
      </c>
      <c r="L20" s="46">
        <v>597138</v>
      </c>
      <c r="M20" s="46"/>
      <c r="N20" s="46"/>
      <c r="O20" s="46"/>
      <c r="P20" s="46"/>
      <c r="Q20" s="46"/>
      <c r="R20" s="46"/>
      <c r="S20" s="46"/>
      <c r="T20" s="46"/>
      <c r="U20" s="46">
        <f t="shared" si="1"/>
        <v>1050000</v>
      </c>
      <c r="V20" s="46">
        <f t="shared" si="2"/>
        <v>597138</v>
      </c>
    </row>
    <row r="21" spans="2:22">
      <c r="B21" s="36"/>
      <c r="C21" s="37"/>
      <c r="D21" s="38"/>
      <c r="E21" s="39"/>
      <c r="F21" s="43"/>
      <c r="G21" s="39"/>
      <c r="H21" s="39"/>
      <c r="I21" s="47">
        <v>723</v>
      </c>
      <c r="J21" s="48" t="s">
        <v>24</v>
      </c>
      <c r="K21" s="46">
        <v>1000000</v>
      </c>
      <c r="L21" s="46">
        <v>215436</v>
      </c>
      <c r="M21" s="46"/>
      <c r="N21" s="46"/>
      <c r="O21" s="46">
        <v>13490000</v>
      </c>
      <c r="P21" s="46">
        <v>8990495</v>
      </c>
      <c r="Q21" s="46"/>
      <c r="R21" s="46"/>
      <c r="S21" s="46"/>
      <c r="T21" s="46"/>
      <c r="U21" s="46">
        <f t="shared" si="1"/>
        <v>14490000</v>
      </c>
      <c r="V21" s="46">
        <f t="shared" si="2"/>
        <v>9205931</v>
      </c>
    </row>
    <row r="22" spans="2:22">
      <c r="B22" s="36"/>
      <c r="C22" s="37"/>
      <c r="D22" s="38"/>
      <c r="E22" s="39"/>
      <c r="F22" s="43"/>
      <c r="G22" s="39"/>
      <c r="H22" s="39"/>
      <c r="I22" s="44">
        <v>724</v>
      </c>
      <c r="J22" s="45" t="s">
        <v>25</v>
      </c>
      <c r="K22" s="46"/>
      <c r="L22" s="46"/>
      <c r="M22" s="46"/>
      <c r="N22" s="46"/>
      <c r="O22" s="46"/>
      <c r="P22" s="46">
        <v>952</v>
      </c>
      <c r="Q22" s="46"/>
      <c r="R22" s="46"/>
      <c r="S22" s="46"/>
      <c r="T22" s="46"/>
      <c r="U22" s="46">
        <f t="shared" si="1"/>
        <v>0</v>
      </c>
      <c r="V22" s="46">
        <f t="shared" si="2"/>
        <v>952</v>
      </c>
    </row>
    <row r="23" spans="2:22">
      <c r="B23" s="36"/>
      <c r="C23" s="37"/>
      <c r="D23" s="38"/>
      <c r="E23" s="39"/>
      <c r="F23" s="43"/>
      <c r="G23" s="39"/>
      <c r="H23" s="39"/>
      <c r="I23" s="44">
        <v>725</v>
      </c>
      <c r="J23" s="45" t="s">
        <v>26</v>
      </c>
      <c r="K23" s="46">
        <v>2600000</v>
      </c>
      <c r="L23" s="46">
        <v>804105</v>
      </c>
      <c r="M23" s="46"/>
      <c r="N23" s="46"/>
      <c r="O23" s="46">
        <v>110000</v>
      </c>
      <c r="P23" s="46">
        <v>225721</v>
      </c>
      <c r="Q23" s="46"/>
      <c r="R23" s="46"/>
      <c r="S23" s="46"/>
      <c r="T23" s="46"/>
      <c r="U23" s="46">
        <f t="shared" si="1"/>
        <v>2710000</v>
      </c>
      <c r="V23" s="46">
        <f t="shared" si="2"/>
        <v>1029826</v>
      </c>
    </row>
    <row r="24" spans="2:22">
      <c r="B24" s="36"/>
      <c r="C24" s="37"/>
      <c r="D24" s="38"/>
      <c r="E24" s="39"/>
      <c r="F24" s="19">
        <v>73</v>
      </c>
      <c r="G24" s="40" t="s">
        <v>27</v>
      </c>
      <c r="H24" s="40"/>
      <c r="I24" s="41"/>
      <c r="J24" s="42"/>
      <c r="K24" s="31">
        <f t="shared" ref="K24:T24" si="5">SUM(K25:K28)</f>
        <v>43277555</v>
      </c>
      <c r="L24" s="31">
        <f t="shared" si="5"/>
        <v>19416022</v>
      </c>
      <c r="M24" s="31">
        <f t="shared" si="5"/>
        <v>0</v>
      </c>
      <c r="N24" s="31">
        <f t="shared" si="5"/>
        <v>0</v>
      </c>
      <c r="O24" s="31">
        <f t="shared" si="5"/>
        <v>0</v>
      </c>
      <c r="P24" s="31">
        <f t="shared" si="5"/>
        <v>0</v>
      </c>
      <c r="Q24" s="31">
        <f t="shared" si="5"/>
        <v>0</v>
      </c>
      <c r="R24" s="31">
        <f t="shared" si="5"/>
        <v>0</v>
      </c>
      <c r="S24" s="31">
        <f t="shared" si="5"/>
        <v>0</v>
      </c>
      <c r="T24" s="31">
        <f t="shared" si="5"/>
        <v>0</v>
      </c>
      <c r="U24" s="31">
        <f t="shared" si="1"/>
        <v>43277555</v>
      </c>
      <c r="V24" s="31">
        <f t="shared" si="2"/>
        <v>19416022</v>
      </c>
    </row>
    <row r="25" spans="2:22">
      <c r="B25" s="36"/>
      <c r="C25" s="37"/>
      <c r="D25" s="38"/>
      <c r="E25" s="39"/>
      <c r="F25" s="43"/>
      <c r="G25" s="39"/>
      <c r="H25" s="39"/>
      <c r="I25" s="41">
        <v>731</v>
      </c>
      <c r="J25" s="42" t="s">
        <v>28</v>
      </c>
      <c r="K25" s="49">
        <v>5674555</v>
      </c>
      <c r="L25" s="49"/>
      <c r="M25" s="49"/>
      <c r="N25" s="49"/>
      <c r="O25" s="49"/>
      <c r="P25" s="49"/>
      <c r="Q25" s="49"/>
      <c r="R25" s="49"/>
      <c r="S25" s="49"/>
      <c r="T25" s="46"/>
      <c r="U25" s="46">
        <f t="shared" si="1"/>
        <v>5674555</v>
      </c>
      <c r="V25" s="46">
        <f t="shared" si="2"/>
        <v>0</v>
      </c>
    </row>
    <row r="26" spans="2:22">
      <c r="B26" s="36"/>
      <c r="C26" s="37"/>
      <c r="D26" s="38"/>
      <c r="E26" s="39"/>
      <c r="F26" s="43"/>
      <c r="G26" s="39"/>
      <c r="H26" s="39"/>
      <c r="I26" s="47">
        <v>732</v>
      </c>
      <c r="J26" s="48" t="s">
        <v>29</v>
      </c>
      <c r="K26" s="49"/>
      <c r="L26" s="49"/>
      <c r="M26" s="49"/>
      <c r="N26" s="49"/>
      <c r="O26" s="49"/>
      <c r="P26" s="49"/>
      <c r="Q26" s="49"/>
      <c r="R26" s="49"/>
      <c r="S26" s="49"/>
      <c r="T26" s="46"/>
      <c r="U26" s="46">
        <f t="shared" si="1"/>
        <v>0</v>
      </c>
      <c r="V26" s="46">
        <f t="shared" si="2"/>
        <v>0</v>
      </c>
    </row>
    <row r="27" spans="2:22" ht="25.5">
      <c r="B27" s="36"/>
      <c r="C27" s="37"/>
      <c r="D27" s="38"/>
      <c r="E27" s="39"/>
      <c r="F27" s="43"/>
      <c r="G27" s="39"/>
      <c r="H27" s="39"/>
      <c r="I27" s="44">
        <v>733</v>
      </c>
      <c r="J27" s="45" t="s">
        <v>30</v>
      </c>
      <c r="K27" s="49">
        <v>37603000</v>
      </c>
      <c r="L27" s="49">
        <v>19416022</v>
      </c>
      <c r="M27" s="49"/>
      <c r="N27" s="49"/>
      <c r="O27" s="49"/>
      <c r="P27" s="49"/>
      <c r="Q27" s="49"/>
      <c r="R27" s="49"/>
      <c r="S27" s="49"/>
      <c r="T27" s="46"/>
      <c r="U27" s="46">
        <f t="shared" si="1"/>
        <v>37603000</v>
      </c>
      <c r="V27" s="46">
        <f t="shared" si="2"/>
        <v>19416022</v>
      </c>
    </row>
    <row r="28" spans="2:22">
      <c r="B28" s="36"/>
      <c r="C28" s="37"/>
      <c r="D28" s="38"/>
      <c r="E28" s="39"/>
      <c r="F28" s="43"/>
      <c r="G28" s="39"/>
      <c r="H28" s="39"/>
      <c r="I28" s="44">
        <v>734</v>
      </c>
      <c r="J28" s="45" t="s">
        <v>31</v>
      </c>
      <c r="K28" s="49"/>
      <c r="L28" s="49"/>
      <c r="M28" s="49"/>
      <c r="N28" s="49"/>
      <c r="O28" s="49"/>
      <c r="P28" s="49"/>
      <c r="Q28" s="49"/>
      <c r="R28" s="49"/>
      <c r="S28" s="49"/>
      <c r="T28" s="46"/>
      <c r="U28" s="46">
        <f t="shared" si="1"/>
        <v>0</v>
      </c>
      <c r="V28" s="46">
        <f t="shared" si="2"/>
        <v>0</v>
      </c>
    </row>
    <row r="29" spans="2:22">
      <c r="B29" s="36"/>
      <c r="C29" s="37"/>
      <c r="D29" s="38"/>
      <c r="E29" s="39"/>
      <c r="F29" s="19">
        <v>74</v>
      </c>
      <c r="G29" s="40" t="s">
        <v>32</v>
      </c>
      <c r="H29" s="40"/>
      <c r="I29" s="41"/>
      <c r="J29" s="42"/>
      <c r="K29" s="31">
        <f t="shared" ref="K29:P29" si="6">SUM(K30:K32)</f>
        <v>63375719</v>
      </c>
      <c r="L29" s="31">
        <f t="shared" si="6"/>
        <v>72405978</v>
      </c>
      <c r="M29" s="31">
        <f t="shared" si="6"/>
        <v>215537440</v>
      </c>
      <c r="N29" s="31">
        <f t="shared" si="6"/>
        <v>197892970</v>
      </c>
      <c r="O29" s="31">
        <f t="shared" si="6"/>
        <v>0</v>
      </c>
      <c r="P29" s="31">
        <f t="shared" si="6"/>
        <v>0</v>
      </c>
      <c r="Q29" s="31">
        <f>SUM(Q30:Q33)</f>
        <v>14703037</v>
      </c>
      <c r="R29" s="31">
        <f>SUM(R30:R32)</f>
        <v>11271399</v>
      </c>
      <c r="S29" s="31">
        <f>SUM(S30:S32)</f>
        <v>0</v>
      </c>
      <c r="T29" s="31">
        <f>SUM(T30:T32)</f>
        <v>0</v>
      </c>
      <c r="U29" s="31">
        <f t="shared" si="1"/>
        <v>293616196</v>
      </c>
      <c r="V29" s="31">
        <f t="shared" si="2"/>
        <v>281570347</v>
      </c>
    </row>
    <row r="30" spans="2:22">
      <c r="B30" s="36"/>
      <c r="C30" s="37"/>
      <c r="D30" s="38"/>
      <c r="E30" s="39"/>
      <c r="F30" s="43"/>
      <c r="G30" s="39"/>
      <c r="H30" s="39"/>
      <c r="I30" s="47">
        <v>741</v>
      </c>
      <c r="J30" s="48" t="s">
        <v>33</v>
      </c>
      <c r="K30" s="46">
        <v>63375719</v>
      </c>
      <c r="L30" s="46">
        <v>72405978</v>
      </c>
      <c r="M30" s="46">
        <v>215537440</v>
      </c>
      <c r="N30" s="46">
        <v>197892970</v>
      </c>
      <c r="O30" s="46"/>
      <c r="P30" s="46"/>
      <c r="Q30" s="46"/>
      <c r="R30" s="46">
        <v>3579955</v>
      </c>
      <c r="S30" s="46"/>
      <c r="T30" s="46"/>
      <c r="U30" s="46">
        <f t="shared" si="1"/>
        <v>278913159</v>
      </c>
      <c r="V30" s="46">
        <f t="shared" si="2"/>
        <v>273878903</v>
      </c>
    </row>
    <row r="31" spans="2:22">
      <c r="B31" s="36"/>
      <c r="C31" s="37"/>
      <c r="D31" s="38"/>
      <c r="E31" s="39"/>
      <c r="F31" s="43"/>
      <c r="G31" s="39"/>
      <c r="H31" s="39"/>
      <c r="I31" s="44">
        <v>742</v>
      </c>
      <c r="J31" s="45" t="s">
        <v>34</v>
      </c>
      <c r="K31" s="46"/>
      <c r="L31" s="46"/>
      <c r="M31" s="46"/>
      <c r="N31" s="46"/>
      <c r="O31" s="46"/>
      <c r="P31" s="46"/>
      <c r="Q31" s="46">
        <v>13690753</v>
      </c>
      <c r="R31" s="46">
        <v>7691444</v>
      </c>
      <c r="S31" s="46"/>
      <c r="T31" s="46"/>
      <c r="U31" s="46">
        <f t="shared" si="1"/>
        <v>13690753</v>
      </c>
      <c r="V31" s="46">
        <f t="shared" si="2"/>
        <v>7691444</v>
      </c>
    </row>
    <row r="32" spans="2:22">
      <c r="B32" s="36"/>
      <c r="C32" s="37"/>
      <c r="D32" s="38"/>
      <c r="E32" s="39"/>
      <c r="F32" s="43"/>
      <c r="G32" s="39"/>
      <c r="H32" s="39"/>
      <c r="I32" s="41">
        <v>743</v>
      </c>
      <c r="J32" s="42" t="s">
        <v>35</v>
      </c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>
        <f t="shared" si="1"/>
        <v>0</v>
      </c>
      <c r="V32" s="46">
        <f t="shared" si="2"/>
        <v>0</v>
      </c>
    </row>
    <row r="33" spans="2:22">
      <c r="B33" s="36"/>
      <c r="C33" s="37"/>
      <c r="D33" s="38"/>
      <c r="E33" s="39"/>
      <c r="F33" s="43"/>
      <c r="G33" s="39"/>
      <c r="H33" s="39"/>
      <c r="I33" s="41">
        <v>744</v>
      </c>
      <c r="J33" s="42" t="s">
        <v>99</v>
      </c>
      <c r="K33" s="46"/>
      <c r="L33" s="46"/>
      <c r="M33" s="46"/>
      <c r="N33" s="46"/>
      <c r="O33" s="46"/>
      <c r="P33" s="46"/>
      <c r="Q33" s="46">
        <v>1012284</v>
      </c>
      <c r="R33" s="46"/>
      <c r="S33" s="46"/>
      <c r="T33" s="46"/>
      <c r="U33" s="46"/>
      <c r="V33" s="46"/>
    </row>
    <row r="34" spans="2:22">
      <c r="B34" s="36"/>
      <c r="C34" s="37"/>
      <c r="D34" s="38"/>
      <c r="E34" s="39"/>
      <c r="F34" s="19">
        <v>75</v>
      </c>
      <c r="G34" s="40" t="s">
        <v>36</v>
      </c>
      <c r="H34" s="40"/>
      <c r="I34" s="41"/>
      <c r="J34" s="42"/>
      <c r="K34" s="31">
        <f t="shared" ref="K34:T34" si="7">SUM(K35:K38)</f>
        <v>0</v>
      </c>
      <c r="L34" s="31">
        <f t="shared" si="7"/>
        <v>0</v>
      </c>
      <c r="M34" s="31">
        <f t="shared" si="7"/>
        <v>0</v>
      </c>
      <c r="N34" s="31">
        <f t="shared" si="7"/>
        <v>0</v>
      </c>
      <c r="O34" s="31">
        <f t="shared" si="7"/>
        <v>0</v>
      </c>
      <c r="P34" s="31">
        <f t="shared" si="7"/>
        <v>0</v>
      </c>
      <c r="Q34" s="31">
        <f t="shared" si="7"/>
        <v>0</v>
      </c>
      <c r="R34" s="31">
        <f t="shared" si="7"/>
        <v>0</v>
      </c>
      <c r="S34" s="31">
        <f t="shared" si="7"/>
        <v>20883466</v>
      </c>
      <c r="T34" s="31">
        <f t="shared" si="7"/>
        <v>18425997</v>
      </c>
      <c r="U34" s="31">
        <f t="shared" si="1"/>
        <v>20883466</v>
      </c>
      <c r="V34" s="31">
        <f t="shared" si="2"/>
        <v>18425997</v>
      </c>
    </row>
    <row r="35" spans="2:22">
      <c r="B35" s="36"/>
      <c r="C35" s="37"/>
      <c r="D35" s="38"/>
      <c r="E35" s="39"/>
      <c r="F35" s="43"/>
      <c r="G35" s="39"/>
      <c r="H35" s="39"/>
      <c r="I35" s="44">
        <v>751</v>
      </c>
      <c r="J35" s="45" t="s">
        <v>37</v>
      </c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>
        <f t="shared" si="1"/>
        <v>0</v>
      </c>
      <c r="V35" s="46">
        <f t="shared" si="2"/>
        <v>0</v>
      </c>
    </row>
    <row r="36" spans="2:22">
      <c r="B36" s="36"/>
      <c r="C36" s="37"/>
      <c r="D36" s="38"/>
      <c r="E36" s="39"/>
      <c r="F36" s="43"/>
      <c r="G36" s="39"/>
      <c r="H36" s="39"/>
      <c r="I36" s="44">
        <v>752</v>
      </c>
      <c r="J36" s="45" t="s">
        <v>38</v>
      </c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>
        <f t="shared" si="1"/>
        <v>0</v>
      </c>
      <c r="V36" s="46">
        <f t="shared" si="2"/>
        <v>0</v>
      </c>
    </row>
    <row r="37" spans="2:22">
      <c r="B37" s="36"/>
      <c r="C37" s="37"/>
      <c r="D37" s="38"/>
      <c r="E37" s="39"/>
      <c r="F37" s="43"/>
      <c r="G37" s="39"/>
      <c r="H37" s="39"/>
      <c r="I37" s="47">
        <v>753</v>
      </c>
      <c r="J37" s="48" t="s">
        <v>39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>
        <f t="shared" si="1"/>
        <v>0</v>
      </c>
      <c r="V37" s="46">
        <f t="shared" si="2"/>
        <v>0</v>
      </c>
    </row>
    <row r="38" spans="2:22">
      <c r="B38" s="36"/>
      <c r="C38" s="37"/>
      <c r="D38" s="38"/>
      <c r="E38" s="39"/>
      <c r="F38" s="43"/>
      <c r="G38" s="39"/>
      <c r="H38" s="39"/>
      <c r="I38" s="44">
        <v>754</v>
      </c>
      <c r="J38" s="45" t="s">
        <v>36</v>
      </c>
      <c r="K38" s="46"/>
      <c r="L38" s="46"/>
      <c r="M38" s="46"/>
      <c r="N38" s="46"/>
      <c r="O38" s="46"/>
      <c r="P38" s="46"/>
      <c r="Q38" s="46"/>
      <c r="R38" s="46"/>
      <c r="S38" s="46">
        <v>20883466</v>
      </c>
      <c r="T38" s="46">
        <v>18425997</v>
      </c>
      <c r="U38" s="46">
        <f t="shared" si="1"/>
        <v>20883466</v>
      </c>
      <c r="V38" s="46">
        <f t="shared" si="2"/>
        <v>18425997</v>
      </c>
    </row>
    <row r="39" spans="2:22">
      <c r="B39" s="36"/>
      <c r="C39" s="37"/>
      <c r="D39" s="38"/>
      <c r="E39" s="39"/>
      <c r="F39" s="19">
        <v>76</v>
      </c>
      <c r="G39" s="40" t="s">
        <v>40</v>
      </c>
      <c r="H39" s="40"/>
      <c r="I39" s="41"/>
      <c r="J39" s="42"/>
      <c r="K39" s="31">
        <f t="shared" ref="K39:T39" si="8">SUM(K40:K42)</f>
        <v>0</v>
      </c>
      <c r="L39" s="31">
        <f t="shared" si="8"/>
        <v>0</v>
      </c>
      <c r="M39" s="31">
        <f t="shared" si="8"/>
        <v>0</v>
      </c>
      <c r="N39" s="31">
        <f t="shared" si="8"/>
        <v>0</v>
      </c>
      <c r="O39" s="31">
        <f t="shared" si="8"/>
        <v>0</v>
      </c>
      <c r="P39" s="31">
        <f t="shared" si="8"/>
        <v>0</v>
      </c>
      <c r="Q39" s="31">
        <f t="shared" si="8"/>
        <v>0</v>
      </c>
      <c r="R39" s="31">
        <f t="shared" si="8"/>
        <v>0</v>
      </c>
      <c r="S39" s="31">
        <f t="shared" si="8"/>
        <v>0</v>
      </c>
      <c r="T39" s="31">
        <f t="shared" si="8"/>
        <v>0</v>
      </c>
      <c r="U39" s="31">
        <f t="shared" si="1"/>
        <v>0</v>
      </c>
      <c r="V39" s="31">
        <f t="shared" si="2"/>
        <v>0</v>
      </c>
    </row>
    <row r="40" spans="2:22">
      <c r="B40" s="36"/>
      <c r="C40" s="37"/>
      <c r="D40" s="38"/>
      <c r="E40" s="39"/>
      <c r="F40" s="43"/>
      <c r="G40" s="39"/>
      <c r="H40" s="39"/>
      <c r="I40" s="50">
        <v>761</v>
      </c>
      <c r="J40" s="51" t="s">
        <v>41</v>
      </c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>
        <f t="shared" si="1"/>
        <v>0</v>
      </c>
      <c r="V40" s="46">
        <f t="shared" si="2"/>
        <v>0</v>
      </c>
    </row>
    <row r="41" spans="2:22">
      <c r="B41" s="36"/>
      <c r="C41" s="37"/>
      <c r="D41" s="38"/>
      <c r="E41" s="39"/>
      <c r="F41" s="43"/>
      <c r="G41" s="39"/>
      <c r="H41" s="39"/>
      <c r="I41" s="44">
        <v>762</v>
      </c>
      <c r="J41" s="45" t="s">
        <v>42</v>
      </c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>
        <f t="shared" si="1"/>
        <v>0</v>
      </c>
      <c r="V41" s="46">
        <f t="shared" si="2"/>
        <v>0</v>
      </c>
    </row>
    <row r="42" spans="2:22">
      <c r="B42" s="36"/>
      <c r="C42" s="37"/>
      <c r="D42" s="38"/>
      <c r="E42" s="39"/>
      <c r="F42" s="43"/>
      <c r="G42" s="39"/>
      <c r="H42" s="39"/>
      <c r="I42" s="41">
        <v>769</v>
      </c>
      <c r="J42" s="42" t="s">
        <v>43</v>
      </c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>
        <f t="shared" si="1"/>
        <v>0</v>
      </c>
      <c r="V42" s="46">
        <f t="shared" si="2"/>
        <v>0</v>
      </c>
    </row>
    <row r="43" spans="2:22">
      <c r="B43" s="36"/>
      <c r="C43" s="37"/>
      <c r="D43" s="38"/>
      <c r="E43" s="39"/>
      <c r="F43" s="19">
        <v>77</v>
      </c>
      <c r="G43" s="40" t="s">
        <v>44</v>
      </c>
      <c r="H43" s="40"/>
      <c r="I43" s="41"/>
      <c r="J43" s="42"/>
      <c r="K43" s="31">
        <f t="shared" ref="K43:T43" si="9">SUM(K44)</f>
        <v>0</v>
      </c>
      <c r="L43" s="31">
        <f t="shared" si="9"/>
        <v>0</v>
      </c>
      <c r="M43" s="31">
        <f t="shared" si="9"/>
        <v>0</v>
      </c>
      <c r="N43" s="31">
        <f t="shared" si="9"/>
        <v>0</v>
      </c>
      <c r="O43" s="31">
        <f t="shared" si="9"/>
        <v>0</v>
      </c>
      <c r="P43" s="31">
        <f t="shared" si="9"/>
        <v>0</v>
      </c>
      <c r="Q43" s="31">
        <f t="shared" si="9"/>
        <v>0</v>
      </c>
      <c r="R43" s="31">
        <f t="shared" si="9"/>
        <v>0</v>
      </c>
      <c r="S43" s="31">
        <f t="shared" si="9"/>
        <v>0</v>
      </c>
      <c r="T43" s="31">
        <f t="shared" si="9"/>
        <v>0</v>
      </c>
      <c r="U43" s="31">
        <f t="shared" si="1"/>
        <v>0</v>
      </c>
      <c r="V43" s="31">
        <f t="shared" si="2"/>
        <v>0</v>
      </c>
    </row>
    <row r="44" spans="2:22">
      <c r="B44" s="36"/>
      <c r="C44" s="37"/>
      <c r="D44" s="38"/>
      <c r="E44" s="39"/>
      <c r="F44" s="43"/>
      <c r="G44" s="39"/>
      <c r="H44" s="39"/>
      <c r="I44" s="44">
        <v>771</v>
      </c>
      <c r="J44" s="45" t="s">
        <v>44</v>
      </c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>
        <f t="shared" si="1"/>
        <v>0</v>
      </c>
      <c r="V44" s="46">
        <f t="shared" si="2"/>
        <v>0</v>
      </c>
    </row>
    <row r="45" spans="2:22">
      <c r="B45" s="36"/>
      <c r="C45" s="37"/>
      <c r="D45" s="38"/>
      <c r="E45" s="39"/>
      <c r="F45" s="19">
        <v>78</v>
      </c>
      <c r="G45" s="40" t="s">
        <v>45</v>
      </c>
      <c r="H45" s="40"/>
      <c r="I45" s="41"/>
      <c r="J45" s="42"/>
      <c r="K45" s="31">
        <f t="shared" ref="K45:T45" si="10">SUM(K46)</f>
        <v>0</v>
      </c>
      <c r="L45" s="31">
        <f t="shared" si="10"/>
        <v>0</v>
      </c>
      <c r="M45" s="31">
        <f t="shared" si="10"/>
        <v>0</v>
      </c>
      <c r="N45" s="31">
        <f t="shared" si="10"/>
        <v>0</v>
      </c>
      <c r="O45" s="31">
        <f t="shared" si="10"/>
        <v>0</v>
      </c>
      <c r="P45" s="31">
        <f t="shared" si="10"/>
        <v>0</v>
      </c>
      <c r="Q45" s="31">
        <f t="shared" si="10"/>
        <v>0</v>
      </c>
      <c r="R45" s="31">
        <f t="shared" si="10"/>
        <v>0</v>
      </c>
      <c r="S45" s="31">
        <f t="shared" si="10"/>
        <v>0</v>
      </c>
      <c r="T45" s="31">
        <f t="shared" si="10"/>
        <v>0</v>
      </c>
      <c r="U45" s="31">
        <f t="shared" si="1"/>
        <v>0</v>
      </c>
      <c r="V45" s="31">
        <f t="shared" si="2"/>
        <v>0</v>
      </c>
    </row>
    <row r="46" spans="2:22">
      <c r="B46" s="52"/>
      <c r="C46" s="53"/>
      <c r="D46" s="17"/>
      <c r="E46" s="40"/>
      <c r="F46" s="19"/>
      <c r="G46" s="40"/>
      <c r="H46" s="40"/>
      <c r="I46" s="44">
        <v>781</v>
      </c>
      <c r="J46" s="45" t="s">
        <v>46</v>
      </c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>
        <f t="shared" si="1"/>
        <v>0</v>
      </c>
      <c r="V46" s="46">
        <f t="shared" si="2"/>
        <v>0</v>
      </c>
    </row>
    <row r="47" spans="2:22">
      <c r="B47" s="54"/>
      <c r="C47" s="55"/>
      <c r="D47" s="3"/>
      <c r="E47" s="56"/>
      <c r="F47" s="57"/>
      <c r="G47" s="56"/>
      <c r="H47" s="56"/>
      <c r="I47" s="58"/>
      <c r="J47" s="59"/>
      <c r="K47" s="60"/>
      <c r="L47" s="60"/>
      <c r="M47" s="61"/>
      <c r="N47" s="62"/>
      <c r="O47" s="62"/>
      <c r="P47" s="62"/>
      <c r="Q47" s="62"/>
      <c r="R47" s="62"/>
      <c r="S47" s="62"/>
      <c r="T47" s="62"/>
      <c r="U47" s="62"/>
      <c r="V47" s="62"/>
    </row>
    <row r="48" spans="2:22">
      <c r="B48" s="54"/>
      <c r="C48" s="55"/>
      <c r="D48" s="3"/>
      <c r="E48" s="56"/>
      <c r="F48" s="57"/>
      <c r="G48" s="56"/>
      <c r="H48" s="56"/>
      <c r="I48" s="58"/>
      <c r="J48" s="59"/>
      <c r="K48" s="60"/>
      <c r="L48" s="60"/>
      <c r="M48" s="61"/>
      <c r="N48" s="62"/>
      <c r="O48" s="62"/>
      <c r="P48" s="62"/>
      <c r="Q48" s="62"/>
      <c r="R48" s="62"/>
      <c r="S48" s="62"/>
      <c r="T48" s="62"/>
      <c r="U48" s="62"/>
      <c r="V48" s="62"/>
    </row>
    <row r="49" spans="2:256">
      <c r="B49" s="54"/>
      <c r="C49" s="55"/>
      <c r="D49" s="3"/>
      <c r="E49" s="56"/>
      <c r="F49" s="57"/>
      <c r="G49" s="56"/>
      <c r="H49" s="56"/>
      <c r="I49" s="58"/>
      <c r="J49" s="59"/>
      <c r="K49" s="60"/>
      <c r="L49" s="60"/>
      <c r="M49" s="61"/>
      <c r="N49" s="62"/>
      <c r="O49" s="62"/>
      <c r="P49" s="62"/>
      <c r="Q49" s="62"/>
      <c r="R49" s="62"/>
      <c r="S49" s="62"/>
      <c r="T49" s="62"/>
      <c r="U49" s="62"/>
      <c r="V49" s="62"/>
    </row>
    <row r="50" spans="2:256">
      <c r="B50" s="54"/>
      <c r="C50" s="55"/>
      <c r="D50" s="3"/>
      <c r="E50" s="56"/>
      <c r="F50" s="57"/>
      <c r="G50" s="56"/>
      <c r="H50" s="56"/>
      <c r="I50" s="58"/>
      <c r="J50" s="59"/>
      <c r="K50" s="60"/>
      <c r="L50" s="60"/>
      <c r="M50" s="61"/>
      <c r="N50" s="62"/>
      <c r="O50" s="62"/>
      <c r="P50" s="62"/>
      <c r="Q50" s="62"/>
      <c r="R50" s="62"/>
      <c r="S50" s="62"/>
      <c r="T50" s="62"/>
      <c r="U50" s="62"/>
      <c r="V50" s="62"/>
    </row>
    <row r="51" spans="2:256">
      <c r="B51" s="54"/>
      <c r="C51" s="55"/>
      <c r="D51" s="3"/>
      <c r="E51" s="56"/>
      <c r="F51" s="57"/>
      <c r="G51" s="56"/>
      <c r="H51" s="56"/>
      <c r="I51" s="58"/>
      <c r="J51" s="59"/>
      <c r="K51" s="60"/>
      <c r="L51" s="60"/>
      <c r="M51" s="61"/>
      <c r="N51" s="62"/>
      <c r="O51" s="62"/>
      <c r="P51" s="62"/>
      <c r="Q51" s="62"/>
      <c r="R51" s="62"/>
      <c r="S51" s="62"/>
      <c r="T51" s="62"/>
      <c r="U51" s="62"/>
      <c r="V51" s="62"/>
    </row>
    <row r="52" spans="2:256">
      <c r="B52" s="54"/>
      <c r="C52" s="55"/>
      <c r="D52" s="3"/>
      <c r="E52" s="56"/>
      <c r="F52" s="57"/>
      <c r="G52" s="56"/>
      <c r="H52" s="56"/>
      <c r="I52" s="58"/>
      <c r="J52" s="59"/>
      <c r="K52" s="60"/>
      <c r="L52" s="60"/>
      <c r="M52" s="61"/>
      <c r="N52" s="62"/>
      <c r="O52" s="62"/>
      <c r="P52" s="62"/>
      <c r="Q52" s="62"/>
      <c r="R52" s="62"/>
      <c r="S52" s="62"/>
      <c r="T52" s="62"/>
      <c r="U52" s="62"/>
      <c r="V52" s="62"/>
    </row>
    <row r="53" spans="2:256">
      <c r="B53" s="54"/>
      <c r="C53" s="55"/>
      <c r="D53" s="3"/>
      <c r="E53" s="56"/>
      <c r="F53" s="57"/>
      <c r="G53" s="56"/>
      <c r="H53" s="56"/>
      <c r="I53" s="58"/>
      <c r="J53" s="59"/>
      <c r="K53" s="60"/>
      <c r="L53" s="60"/>
      <c r="M53" s="61"/>
      <c r="N53" s="62"/>
      <c r="O53" s="62"/>
      <c r="P53" s="62"/>
      <c r="Q53" s="62"/>
      <c r="R53" s="62"/>
      <c r="S53" s="62"/>
      <c r="T53" s="62"/>
      <c r="U53" s="62"/>
      <c r="V53" s="62"/>
    </row>
    <row r="54" spans="2:256">
      <c r="B54" s="54"/>
      <c r="C54" s="55"/>
      <c r="D54" s="3"/>
      <c r="E54" s="56"/>
      <c r="F54" s="57"/>
      <c r="G54" s="56"/>
      <c r="H54" s="56"/>
      <c r="I54" s="58"/>
      <c r="J54" s="59"/>
      <c r="K54" s="60"/>
      <c r="L54" s="60"/>
      <c r="M54" s="61"/>
      <c r="N54" s="62"/>
      <c r="O54" s="62"/>
      <c r="P54" s="62"/>
      <c r="Q54" s="62"/>
      <c r="R54" s="62"/>
      <c r="S54" s="62"/>
      <c r="T54" s="62"/>
      <c r="U54" s="62"/>
      <c r="V54" s="62"/>
    </row>
    <row r="55" spans="2:256">
      <c r="B55" s="54"/>
      <c r="C55" s="55"/>
      <c r="D55" s="3"/>
      <c r="E55" s="56"/>
      <c r="F55" s="57"/>
      <c r="G55" s="56"/>
      <c r="H55" s="56"/>
      <c r="I55" s="58"/>
      <c r="J55" s="59"/>
      <c r="K55" s="60"/>
      <c r="L55" s="60"/>
      <c r="M55" s="61"/>
      <c r="N55" s="62"/>
      <c r="O55" s="62"/>
      <c r="P55" s="62"/>
      <c r="Q55" s="62"/>
      <c r="R55" s="62"/>
      <c r="S55" s="62"/>
      <c r="T55" s="62"/>
      <c r="U55" s="62"/>
      <c r="V55" s="62"/>
    </row>
    <row r="56" spans="2:256">
      <c r="B56" s="54"/>
      <c r="C56" s="55"/>
      <c r="D56" s="3"/>
      <c r="E56" s="56"/>
      <c r="F56" s="57"/>
      <c r="G56" s="56"/>
      <c r="H56" s="56"/>
      <c r="I56" s="58"/>
      <c r="J56" s="59"/>
      <c r="K56" s="60"/>
      <c r="L56" s="60"/>
      <c r="M56" s="61"/>
      <c r="N56" s="62"/>
      <c r="O56" s="62"/>
      <c r="P56" s="62"/>
      <c r="Q56" s="62"/>
      <c r="R56" s="62"/>
      <c r="S56" s="62"/>
      <c r="T56" s="62"/>
      <c r="U56" s="62"/>
      <c r="V56" s="62"/>
    </row>
    <row r="57" spans="2:256" ht="4.5" customHeight="1">
      <c r="B57" s="54"/>
      <c r="C57" s="55"/>
      <c r="D57" s="3"/>
      <c r="E57" s="56"/>
      <c r="F57" s="57"/>
      <c r="G57" s="56"/>
      <c r="H57" s="56"/>
      <c r="I57" s="58"/>
      <c r="J57" s="59"/>
      <c r="K57" s="60"/>
      <c r="L57" s="60"/>
      <c r="M57" s="61"/>
      <c r="N57" s="62"/>
      <c r="O57" s="62"/>
      <c r="P57" s="62"/>
      <c r="Q57" s="62"/>
      <c r="R57" s="62"/>
      <c r="S57" s="62"/>
      <c r="T57" s="62"/>
      <c r="U57" s="62"/>
      <c r="V57" s="62"/>
    </row>
    <row r="58" spans="2:256" s="6" customFormat="1" ht="22.5" customHeight="1">
      <c r="B58" s="8"/>
      <c r="C58" s="9" t="s">
        <v>103</v>
      </c>
      <c r="D58" s="10"/>
      <c r="E58" s="11"/>
      <c r="F58" s="12"/>
      <c r="G58" s="11"/>
      <c r="H58" s="11"/>
      <c r="I58" s="13"/>
      <c r="J58" s="14"/>
      <c r="K58" s="90" t="s">
        <v>1</v>
      </c>
      <c r="L58" s="90"/>
      <c r="M58" s="90" t="s">
        <v>2</v>
      </c>
      <c r="N58" s="90"/>
      <c r="O58" s="91" t="s">
        <v>3</v>
      </c>
      <c r="P58" s="91"/>
      <c r="Q58" s="90" t="s">
        <v>4</v>
      </c>
      <c r="R58" s="90"/>
      <c r="S58" s="90" t="s">
        <v>5</v>
      </c>
      <c r="T58" s="90"/>
      <c r="U58" s="90" t="s">
        <v>6</v>
      </c>
      <c r="V58" s="90"/>
      <c r="W58" s="1"/>
      <c r="X58" s="2"/>
      <c r="Y58" s="3"/>
      <c r="Z58" s="63"/>
      <c r="AA58" s="57"/>
      <c r="AB58" s="63"/>
      <c r="AC58" s="63"/>
      <c r="AD58" s="64"/>
      <c r="AE58" s="65"/>
      <c r="AF58" s="94"/>
      <c r="AG58" s="94"/>
      <c r="AH58" s="94"/>
      <c r="AI58" s="94"/>
      <c r="AJ58" s="95"/>
      <c r="AK58" s="95"/>
      <c r="AL58" s="94"/>
      <c r="AM58" s="94"/>
      <c r="AN58" s="94"/>
      <c r="AO58" s="94"/>
      <c r="AP58" s="94"/>
      <c r="AQ58" s="94"/>
      <c r="AR58" s="1"/>
      <c r="AS58" s="2"/>
      <c r="AT58" s="3"/>
      <c r="AU58" s="63"/>
      <c r="AV58" s="57"/>
      <c r="AW58" s="63"/>
      <c r="AX58" s="63"/>
      <c r="AY58" s="64"/>
      <c r="AZ58" s="65"/>
      <c r="BA58" s="94"/>
      <c r="BB58" s="94"/>
      <c r="BC58" s="94"/>
      <c r="BD58" s="94"/>
      <c r="BE58" s="95"/>
      <c r="BF58" s="95"/>
      <c r="BG58" s="94"/>
      <c r="BH58" s="94"/>
      <c r="BI58" s="94"/>
      <c r="BJ58" s="94"/>
      <c r="BK58" s="94"/>
      <c r="BL58" s="94"/>
      <c r="BM58" s="1"/>
      <c r="BN58" s="2"/>
      <c r="BO58" s="3"/>
      <c r="BP58" s="63"/>
      <c r="BQ58" s="57"/>
      <c r="BR58" s="63"/>
      <c r="BS58" s="63"/>
      <c r="BT58" s="64"/>
      <c r="BU58" s="65"/>
      <c r="BV58" s="94"/>
      <c r="BW58" s="94"/>
      <c r="BX58" s="94"/>
      <c r="BY58" s="94"/>
      <c r="BZ58" s="95"/>
      <c r="CA58" s="95"/>
      <c r="CB58" s="94"/>
      <c r="CC58" s="94"/>
      <c r="CD58" s="94"/>
      <c r="CE58" s="94"/>
      <c r="CF58" s="94"/>
      <c r="CG58" s="94"/>
      <c r="CH58" s="1"/>
      <c r="CI58" s="2"/>
      <c r="CJ58" s="3"/>
      <c r="CK58" s="63"/>
      <c r="CL58" s="57"/>
      <c r="CM58" s="63"/>
      <c r="CN58" s="63"/>
      <c r="CO58" s="64"/>
      <c r="CP58" s="65"/>
      <c r="CQ58" s="94"/>
      <c r="CR58" s="94"/>
      <c r="CS58" s="94"/>
      <c r="CT58" s="94"/>
      <c r="CU58" s="95"/>
      <c r="CV58" s="95"/>
      <c r="CW58" s="94"/>
      <c r="CX58" s="94"/>
      <c r="CY58" s="94"/>
      <c r="CZ58" s="94"/>
      <c r="DA58" s="94"/>
      <c r="DB58" s="94"/>
      <c r="DC58" s="1"/>
      <c r="DD58" s="2"/>
      <c r="DE58" s="3"/>
      <c r="DF58" s="63"/>
      <c r="DG58" s="57"/>
      <c r="DH58" s="63"/>
      <c r="DI58" s="63"/>
      <c r="DJ58" s="64"/>
      <c r="DK58" s="65"/>
      <c r="DL58" s="94"/>
      <c r="DM58" s="94"/>
      <c r="DN58" s="94"/>
      <c r="DO58" s="94"/>
      <c r="DP58" s="95"/>
      <c r="DQ58" s="95"/>
      <c r="DR58" s="94"/>
      <c r="DS58" s="94"/>
      <c r="DT58" s="94"/>
      <c r="DU58" s="94"/>
      <c r="DV58" s="94"/>
      <c r="DW58" s="94"/>
      <c r="DX58" s="1"/>
      <c r="DY58" s="2"/>
      <c r="DZ58" s="3"/>
      <c r="EA58" s="63"/>
      <c r="EB58" s="57"/>
      <c r="EC58" s="63"/>
      <c r="ED58" s="63"/>
      <c r="EE58" s="64"/>
      <c r="EF58" s="65"/>
      <c r="EG58" s="94"/>
      <c r="EH58" s="94"/>
      <c r="EI58" s="94"/>
      <c r="EJ58" s="94"/>
      <c r="EK58" s="95"/>
      <c r="EL58" s="95"/>
      <c r="EM58" s="94"/>
      <c r="EN58" s="94"/>
      <c r="EO58" s="94"/>
      <c r="EP58" s="94"/>
      <c r="EQ58" s="94"/>
      <c r="ER58" s="94"/>
      <c r="ES58" s="1"/>
      <c r="ET58" s="2"/>
      <c r="EU58" s="3"/>
      <c r="EV58" s="63"/>
      <c r="EW58" s="57"/>
      <c r="EX58" s="63"/>
      <c r="EY58" s="63"/>
      <c r="EZ58" s="64"/>
      <c r="FA58" s="65"/>
      <c r="FB58" s="94"/>
      <c r="FC58" s="94"/>
      <c r="FD58" s="94"/>
      <c r="FE58" s="94"/>
      <c r="FF58" s="95"/>
      <c r="FG58" s="95"/>
      <c r="FH58" s="94"/>
      <c r="FI58" s="94"/>
      <c r="FJ58" s="94"/>
      <c r="FK58" s="94"/>
      <c r="FL58" s="94"/>
      <c r="FM58" s="94"/>
      <c r="FN58" s="1"/>
      <c r="FO58" s="2"/>
      <c r="FP58" s="3"/>
      <c r="FQ58" s="63"/>
      <c r="FR58" s="57"/>
      <c r="FS58" s="63"/>
      <c r="FT58" s="63"/>
      <c r="FU58" s="64"/>
      <c r="FV58" s="65"/>
      <c r="FW58" s="94"/>
      <c r="FX58" s="94"/>
      <c r="FY58" s="94"/>
      <c r="FZ58" s="94"/>
      <c r="GA58" s="95"/>
      <c r="GB58" s="95"/>
      <c r="GC58" s="94"/>
      <c r="GD58" s="94"/>
      <c r="GE58" s="94"/>
      <c r="GF58" s="94"/>
      <c r="GG58" s="94"/>
      <c r="GH58" s="94"/>
      <c r="GI58" s="1"/>
      <c r="GJ58" s="2"/>
      <c r="GK58" s="3"/>
      <c r="GL58" s="63"/>
      <c r="GM58" s="57"/>
      <c r="GN58" s="63"/>
      <c r="GO58" s="63"/>
      <c r="GP58" s="64"/>
      <c r="GQ58" s="65"/>
      <c r="GR58" s="94"/>
      <c r="GS58" s="94"/>
      <c r="GT58" s="94"/>
      <c r="GU58" s="94"/>
      <c r="GV58" s="95"/>
      <c r="GW58" s="95"/>
      <c r="GX58" s="94"/>
      <c r="GY58" s="94"/>
      <c r="GZ58" s="94"/>
      <c r="HA58" s="94"/>
      <c r="HB58" s="94"/>
      <c r="HC58" s="94"/>
      <c r="HD58" s="1"/>
      <c r="HE58" s="2"/>
      <c r="HF58" s="3"/>
      <c r="HG58" s="63"/>
      <c r="HH58" s="57"/>
      <c r="HI58" s="63"/>
      <c r="HJ58" s="63"/>
      <c r="HK58" s="64"/>
      <c r="HL58" s="65"/>
      <c r="HM58" s="94"/>
      <c r="HN58" s="94"/>
      <c r="HO58" s="94"/>
      <c r="HP58" s="94"/>
      <c r="HQ58" s="95"/>
      <c r="HR58" s="95"/>
      <c r="HS58" s="94"/>
      <c r="HT58" s="94"/>
      <c r="HU58" s="94"/>
      <c r="HV58" s="94"/>
      <c r="HW58" s="94"/>
      <c r="HX58" s="94"/>
      <c r="HY58" s="1"/>
      <c r="HZ58" s="2"/>
      <c r="IA58" s="3"/>
      <c r="IB58" s="63"/>
      <c r="IC58" s="57"/>
      <c r="ID58" s="63"/>
      <c r="IE58" s="63"/>
      <c r="IF58" s="64"/>
      <c r="IG58" s="65"/>
      <c r="IH58" s="94"/>
      <c r="II58" s="94"/>
      <c r="IJ58" s="94"/>
      <c r="IK58" s="94"/>
      <c r="IL58" s="95"/>
      <c r="IM58" s="95"/>
      <c r="IN58" s="94"/>
      <c r="IO58" s="94"/>
      <c r="IP58" s="94"/>
      <c r="IQ58" s="94"/>
      <c r="IR58" s="94"/>
      <c r="IS58" s="94"/>
      <c r="IT58" s="1"/>
      <c r="IU58" s="2"/>
      <c r="IV58" s="3"/>
    </row>
    <row r="59" spans="2:256" s="66" customFormat="1" ht="14.1" customHeight="1">
      <c r="B59" s="15"/>
      <c r="C59" s="16" t="s">
        <v>104</v>
      </c>
      <c r="D59" s="17"/>
      <c r="E59" s="18"/>
      <c r="F59" s="19"/>
      <c r="G59" s="18"/>
      <c r="H59" s="18"/>
      <c r="I59" s="20"/>
      <c r="J59" s="21"/>
      <c r="K59" s="22" t="s">
        <v>7</v>
      </c>
      <c r="L59" s="23" t="s">
        <v>8</v>
      </c>
      <c r="M59" s="22" t="s">
        <v>7</v>
      </c>
      <c r="N59" s="23" t="s">
        <v>8</v>
      </c>
      <c r="O59" s="22" t="s">
        <v>7</v>
      </c>
      <c r="P59" s="23" t="s">
        <v>8</v>
      </c>
      <c r="Q59" s="22" t="s">
        <v>7</v>
      </c>
      <c r="R59" s="23" t="s">
        <v>8</v>
      </c>
      <c r="S59" s="22" t="s">
        <v>7</v>
      </c>
      <c r="T59" s="23" t="s">
        <v>8</v>
      </c>
      <c r="U59" s="22" t="s">
        <v>7</v>
      </c>
      <c r="V59" s="23" t="s">
        <v>8</v>
      </c>
      <c r="W59" s="1"/>
      <c r="X59" s="2"/>
      <c r="Y59" s="3"/>
      <c r="Z59" s="63"/>
      <c r="AA59" s="57"/>
      <c r="AB59" s="63"/>
      <c r="AC59" s="63"/>
      <c r="AD59" s="64"/>
      <c r="AE59" s="65"/>
      <c r="AG59" s="67"/>
      <c r="AI59" s="67"/>
      <c r="AK59" s="67"/>
      <c r="AM59" s="67"/>
      <c r="AO59" s="67"/>
      <c r="AQ59" s="67"/>
      <c r="AR59" s="1"/>
      <c r="AS59" s="2"/>
      <c r="AT59" s="3"/>
      <c r="AU59" s="63"/>
      <c r="AV59" s="57"/>
      <c r="AW59" s="63"/>
      <c r="AX59" s="63"/>
      <c r="AY59" s="64"/>
      <c r="AZ59" s="65"/>
      <c r="BB59" s="67"/>
      <c r="BD59" s="67"/>
      <c r="BF59" s="67"/>
      <c r="BH59" s="67"/>
      <c r="BJ59" s="67"/>
      <c r="BL59" s="67"/>
      <c r="BM59" s="1"/>
      <c r="BN59" s="2"/>
      <c r="BO59" s="3"/>
      <c r="BP59" s="63"/>
      <c r="BQ59" s="57"/>
      <c r="BR59" s="63"/>
      <c r="BS59" s="63"/>
      <c r="BT59" s="64"/>
      <c r="BU59" s="65"/>
      <c r="BW59" s="67"/>
      <c r="BY59" s="67"/>
      <c r="CA59" s="67"/>
      <c r="CC59" s="67"/>
      <c r="CE59" s="67"/>
      <c r="CG59" s="67"/>
      <c r="CH59" s="1"/>
      <c r="CI59" s="2"/>
      <c r="CJ59" s="3"/>
      <c r="CK59" s="63"/>
      <c r="CL59" s="57"/>
      <c r="CM59" s="63"/>
      <c r="CN59" s="63"/>
      <c r="CO59" s="64"/>
      <c r="CP59" s="65"/>
      <c r="CR59" s="67"/>
      <c r="CT59" s="67"/>
      <c r="CV59" s="67"/>
      <c r="CX59" s="67"/>
      <c r="CZ59" s="67"/>
      <c r="DB59" s="67"/>
      <c r="DC59" s="1"/>
      <c r="DD59" s="2"/>
      <c r="DE59" s="3"/>
      <c r="DF59" s="63"/>
      <c r="DG59" s="57"/>
      <c r="DH59" s="63"/>
      <c r="DI59" s="63"/>
      <c r="DJ59" s="64"/>
      <c r="DK59" s="65"/>
      <c r="DM59" s="67"/>
      <c r="DO59" s="67"/>
      <c r="DQ59" s="67"/>
      <c r="DS59" s="67"/>
      <c r="DU59" s="67"/>
      <c r="DW59" s="67"/>
      <c r="DX59" s="1"/>
      <c r="DY59" s="2"/>
      <c r="DZ59" s="3"/>
      <c r="EA59" s="63"/>
      <c r="EB59" s="57"/>
      <c r="EC59" s="63"/>
      <c r="ED59" s="63"/>
      <c r="EE59" s="64"/>
      <c r="EF59" s="65"/>
      <c r="EH59" s="67"/>
      <c r="EJ59" s="67"/>
      <c r="EL59" s="67"/>
      <c r="EN59" s="67"/>
      <c r="EP59" s="67"/>
      <c r="ER59" s="67"/>
      <c r="ES59" s="1"/>
      <c r="ET59" s="2"/>
      <c r="EU59" s="3"/>
      <c r="EV59" s="63"/>
      <c r="EW59" s="57"/>
      <c r="EX59" s="63"/>
      <c r="EY59" s="63"/>
      <c r="EZ59" s="64"/>
      <c r="FA59" s="65"/>
      <c r="FC59" s="67"/>
      <c r="FE59" s="67"/>
      <c r="FG59" s="67"/>
      <c r="FI59" s="67"/>
      <c r="FK59" s="67"/>
      <c r="FM59" s="67"/>
      <c r="FN59" s="1"/>
      <c r="FO59" s="2"/>
      <c r="FP59" s="3"/>
      <c r="FQ59" s="63"/>
      <c r="FR59" s="57"/>
      <c r="FS59" s="63"/>
      <c r="FT59" s="63"/>
      <c r="FU59" s="64"/>
      <c r="FV59" s="65"/>
      <c r="FX59" s="67"/>
      <c r="FZ59" s="67"/>
      <c r="GB59" s="67"/>
      <c r="GD59" s="67"/>
      <c r="GF59" s="67"/>
      <c r="GH59" s="67"/>
      <c r="GI59" s="1"/>
      <c r="GJ59" s="2"/>
      <c r="GK59" s="3"/>
      <c r="GL59" s="63"/>
      <c r="GM59" s="57"/>
      <c r="GN59" s="63"/>
      <c r="GO59" s="63"/>
      <c r="GP59" s="64"/>
      <c r="GQ59" s="65"/>
      <c r="GS59" s="67"/>
      <c r="GU59" s="67"/>
      <c r="GW59" s="67"/>
      <c r="GY59" s="67"/>
      <c r="HA59" s="67"/>
      <c r="HC59" s="67"/>
      <c r="HD59" s="1"/>
      <c r="HE59" s="2"/>
      <c r="HF59" s="3"/>
      <c r="HG59" s="63"/>
      <c r="HH59" s="57"/>
      <c r="HI59" s="63"/>
      <c r="HJ59" s="63"/>
      <c r="HK59" s="64"/>
      <c r="HL59" s="65"/>
      <c r="HN59" s="67"/>
      <c r="HP59" s="67"/>
      <c r="HR59" s="67"/>
      <c r="HT59" s="67"/>
      <c r="HV59" s="67"/>
      <c r="HX59" s="67"/>
      <c r="HY59" s="1"/>
      <c r="HZ59" s="2"/>
      <c r="IA59" s="3"/>
      <c r="IB59" s="63"/>
      <c r="IC59" s="57"/>
      <c r="ID59" s="63"/>
      <c r="IE59" s="63"/>
      <c r="IF59" s="64"/>
      <c r="IG59" s="65"/>
      <c r="II59" s="67"/>
      <c r="IK59" s="67"/>
      <c r="IM59" s="67"/>
      <c r="IO59" s="67"/>
      <c r="IQ59" s="67"/>
      <c r="IS59" s="67"/>
      <c r="IT59" s="1"/>
      <c r="IU59" s="2"/>
      <c r="IV59" s="3"/>
    </row>
    <row r="60" spans="2:256">
      <c r="B60" s="34"/>
      <c r="C60" s="35"/>
      <c r="D60" s="92">
        <v>4</v>
      </c>
      <c r="E60" s="92"/>
      <c r="F60" s="93" t="s">
        <v>47</v>
      </c>
      <c r="G60" s="93"/>
      <c r="H60" s="93"/>
      <c r="I60" s="93"/>
      <c r="J60" s="93"/>
      <c r="K60" s="32">
        <f t="shared" ref="K60:T60" si="11">SUM(K61+K65+K69+K77+K81+K86+K90+K95+K100+K111)</f>
        <v>176261274</v>
      </c>
      <c r="L60" s="32">
        <f t="shared" si="11"/>
        <v>117242063</v>
      </c>
      <c r="M60" s="32">
        <f t="shared" si="11"/>
        <v>215537440</v>
      </c>
      <c r="N60" s="32">
        <f t="shared" si="11"/>
        <v>197892970</v>
      </c>
      <c r="O60" s="32">
        <f t="shared" si="11"/>
        <v>13600000</v>
      </c>
      <c r="P60" s="32">
        <f t="shared" si="11"/>
        <v>8685922</v>
      </c>
      <c r="Q60" s="32">
        <f t="shared" si="11"/>
        <v>14703037</v>
      </c>
      <c r="R60" s="32">
        <f t="shared" si="11"/>
        <v>11271399</v>
      </c>
      <c r="S60" s="32">
        <f t="shared" si="11"/>
        <v>20883466</v>
      </c>
      <c r="T60" s="32">
        <f t="shared" si="11"/>
        <v>18425997</v>
      </c>
      <c r="U60" s="32">
        <f t="shared" ref="U60:U92" si="12">SUM(K60+M60+O60+Q60+S60)</f>
        <v>440985217</v>
      </c>
      <c r="V60" s="32">
        <f t="shared" ref="V60:V92" si="13">SUM(L60+N60+P60+R60+T60)</f>
        <v>353518351</v>
      </c>
    </row>
    <row r="61" spans="2:256">
      <c r="B61" s="36"/>
      <c r="C61" s="37"/>
      <c r="D61" s="38"/>
      <c r="E61" s="39"/>
      <c r="F61" s="19">
        <v>40</v>
      </c>
      <c r="G61" s="40" t="s">
        <v>48</v>
      </c>
      <c r="H61" s="40"/>
      <c r="I61" s="20"/>
      <c r="J61" s="42"/>
      <c r="K61" s="31">
        <f t="shared" ref="K61:T61" si="14">SUM(K62:K64)</f>
        <v>36779900</v>
      </c>
      <c r="L61" s="31">
        <f t="shared" si="14"/>
        <v>33297266</v>
      </c>
      <c r="M61" s="31">
        <f t="shared" si="14"/>
        <v>157116120</v>
      </c>
      <c r="N61" s="31">
        <f t="shared" si="14"/>
        <v>156351260</v>
      </c>
      <c r="O61" s="31">
        <f t="shared" si="14"/>
        <v>0</v>
      </c>
      <c r="P61" s="31">
        <f t="shared" si="14"/>
        <v>0</v>
      </c>
      <c r="Q61" s="31">
        <f t="shared" si="14"/>
        <v>0</v>
      </c>
      <c r="R61" s="31">
        <f t="shared" si="14"/>
        <v>0</v>
      </c>
      <c r="S61" s="31">
        <f t="shared" si="14"/>
        <v>0</v>
      </c>
      <c r="T61" s="31">
        <f t="shared" si="14"/>
        <v>0</v>
      </c>
      <c r="U61" s="31">
        <f t="shared" si="12"/>
        <v>193896020</v>
      </c>
      <c r="V61" s="31">
        <f t="shared" si="13"/>
        <v>189648526</v>
      </c>
    </row>
    <row r="62" spans="2:256">
      <c r="B62" s="36"/>
      <c r="C62" s="37"/>
      <c r="D62" s="38"/>
      <c r="E62" s="39"/>
      <c r="F62" s="43"/>
      <c r="G62" s="39"/>
      <c r="H62" s="39"/>
      <c r="I62" s="68">
        <v>401</v>
      </c>
      <c r="J62" s="45" t="s">
        <v>49</v>
      </c>
      <c r="K62" s="46">
        <v>23457200</v>
      </c>
      <c r="L62" s="46">
        <v>21160502</v>
      </c>
      <c r="M62" s="46">
        <v>110793166</v>
      </c>
      <c r="N62" s="46">
        <v>110593790</v>
      </c>
      <c r="O62" s="46"/>
      <c r="P62" s="46"/>
      <c r="Q62" s="46"/>
      <c r="R62" s="46"/>
      <c r="S62" s="46"/>
      <c r="T62" s="46"/>
      <c r="U62" s="46">
        <f t="shared" si="12"/>
        <v>134250366</v>
      </c>
      <c r="V62" s="46">
        <f t="shared" si="13"/>
        <v>131754292</v>
      </c>
    </row>
    <row r="63" spans="2:256" ht="25.5">
      <c r="B63" s="36"/>
      <c r="C63" s="37"/>
      <c r="D63" s="38"/>
      <c r="E63" s="39"/>
      <c r="F63" s="43"/>
      <c r="G63" s="39"/>
      <c r="H63" s="39"/>
      <c r="I63" s="68">
        <v>402</v>
      </c>
      <c r="J63" s="45" t="s">
        <v>50</v>
      </c>
      <c r="K63" s="46">
        <v>9322700</v>
      </c>
      <c r="L63" s="46">
        <v>8515444</v>
      </c>
      <c r="M63" s="46">
        <v>43401620</v>
      </c>
      <c r="N63" s="46">
        <v>43037470</v>
      </c>
      <c r="O63" s="46"/>
      <c r="P63" s="46"/>
      <c r="Q63" s="46"/>
      <c r="R63" s="46"/>
      <c r="S63" s="46"/>
      <c r="T63" s="46"/>
      <c r="U63" s="46">
        <f t="shared" si="12"/>
        <v>52724320</v>
      </c>
      <c r="V63" s="46">
        <f t="shared" si="13"/>
        <v>51552914</v>
      </c>
    </row>
    <row r="64" spans="2:256">
      <c r="B64" s="36"/>
      <c r="C64" s="37"/>
      <c r="D64" s="38"/>
      <c r="E64" s="39"/>
      <c r="F64" s="43"/>
      <c r="G64" s="39"/>
      <c r="H64" s="39"/>
      <c r="I64" s="68">
        <v>404</v>
      </c>
      <c r="J64" s="45" t="s">
        <v>97</v>
      </c>
      <c r="K64" s="46">
        <v>4000000</v>
      </c>
      <c r="L64" s="46">
        <v>3621320</v>
      </c>
      <c r="M64" s="46">
        <v>2921334</v>
      </c>
      <c r="N64" s="46">
        <v>2720000</v>
      </c>
      <c r="O64" s="46"/>
      <c r="P64" s="46"/>
      <c r="Q64" s="46"/>
      <c r="R64" s="46"/>
      <c r="S64" s="46"/>
      <c r="T64" s="46"/>
      <c r="U64" s="46">
        <f t="shared" si="12"/>
        <v>6921334</v>
      </c>
      <c r="V64" s="46">
        <f t="shared" si="13"/>
        <v>6341320</v>
      </c>
    </row>
    <row r="65" spans="2:22">
      <c r="B65" s="36"/>
      <c r="C65" s="37"/>
      <c r="D65" s="38"/>
      <c r="E65" s="39"/>
      <c r="F65" s="19">
        <v>41</v>
      </c>
      <c r="G65" s="40" t="s">
        <v>51</v>
      </c>
      <c r="H65" s="40"/>
      <c r="I65" s="20"/>
      <c r="J65" s="42"/>
      <c r="K65" s="31">
        <f t="shared" ref="K65:T65" si="15">SUM(K66:K68)</f>
        <v>100000</v>
      </c>
      <c r="L65" s="31">
        <f t="shared" si="15"/>
        <v>30000</v>
      </c>
      <c r="M65" s="31">
        <f t="shared" si="15"/>
        <v>0</v>
      </c>
      <c r="N65" s="31">
        <f t="shared" si="15"/>
        <v>0</v>
      </c>
      <c r="O65" s="31">
        <f t="shared" si="15"/>
        <v>0</v>
      </c>
      <c r="P65" s="31">
        <f t="shared" si="15"/>
        <v>0</v>
      </c>
      <c r="Q65" s="31">
        <f t="shared" si="15"/>
        <v>0</v>
      </c>
      <c r="R65" s="31">
        <f t="shared" si="15"/>
        <v>0</v>
      </c>
      <c r="S65" s="31">
        <f t="shared" si="15"/>
        <v>0</v>
      </c>
      <c r="T65" s="31">
        <f t="shared" si="15"/>
        <v>0</v>
      </c>
      <c r="U65" s="31">
        <f t="shared" si="12"/>
        <v>100000</v>
      </c>
      <c r="V65" s="31">
        <f t="shared" si="13"/>
        <v>30000</v>
      </c>
    </row>
    <row r="66" spans="2:22">
      <c r="B66" s="36"/>
      <c r="C66" s="37"/>
      <c r="D66" s="38"/>
      <c r="E66" s="39"/>
      <c r="F66" s="43"/>
      <c r="G66" s="39"/>
      <c r="H66" s="39"/>
      <c r="I66" s="68">
        <v>411</v>
      </c>
      <c r="J66" s="45" t="s">
        <v>52</v>
      </c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>
        <f t="shared" si="12"/>
        <v>0</v>
      </c>
      <c r="V66" s="46">
        <f t="shared" si="13"/>
        <v>0</v>
      </c>
    </row>
    <row r="67" spans="2:22">
      <c r="B67" s="36"/>
      <c r="C67" s="37"/>
      <c r="D67" s="38"/>
      <c r="E67" s="39"/>
      <c r="F67" s="43"/>
      <c r="G67" s="39"/>
      <c r="H67" s="39"/>
      <c r="I67" s="68">
        <v>412</v>
      </c>
      <c r="J67" s="45" t="s">
        <v>53</v>
      </c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>
        <f t="shared" si="12"/>
        <v>0</v>
      </c>
      <c r="V67" s="46">
        <f t="shared" si="13"/>
        <v>0</v>
      </c>
    </row>
    <row r="68" spans="2:22">
      <c r="B68" s="36"/>
      <c r="C68" s="37"/>
      <c r="D68" s="38"/>
      <c r="E68" s="39"/>
      <c r="F68" s="43"/>
      <c r="G68" s="39"/>
      <c r="H68" s="39"/>
      <c r="I68" s="68">
        <v>413</v>
      </c>
      <c r="J68" s="45" t="s">
        <v>54</v>
      </c>
      <c r="K68" s="46">
        <v>100000</v>
      </c>
      <c r="L68" s="46">
        <v>30000</v>
      </c>
      <c r="M68" s="46"/>
      <c r="N68" s="46"/>
      <c r="O68" s="46"/>
      <c r="P68" s="46"/>
      <c r="Q68" s="46"/>
      <c r="R68" s="46"/>
      <c r="S68" s="46"/>
      <c r="T68" s="46"/>
      <c r="U68" s="46">
        <f t="shared" si="12"/>
        <v>100000</v>
      </c>
      <c r="V68" s="46">
        <f t="shared" si="13"/>
        <v>30000</v>
      </c>
    </row>
    <row r="69" spans="2:22">
      <c r="B69" s="36"/>
      <c r="C69" s="37"/>
      <c r="D69" s="38"/>
      <c r="E69" s="39"/>
      <c r="F69" s="19">
        <v>42</v>
      </c>
      <c r="G69" s="40" t="s">
        <v>55</v>
      </c>
      <c r="H69" s="40"/>
      <c r="I69" s="20"/>
      <c r="J69" s="42"/>
      <c r="K69" s="31">
        <f>SUM(K70:K76)</f>
        <v>45554274</v>
      </c>
      <c r="L69" s="31">
        <f>SUM(L70:L76)</f>
        <v>35061140</v>
      </c>
      <c r="M69" s="31">
        <f t="shared" ref="M69:T69" si="16">SUM(M70:M75)</f>
        <v>51933844</v>
      </c>
      <c r="N69" s="31">
        <f t="shared" si="16"/>
        <v>36564187</v>
      </c>
      <c r="O69" s="31">
        <f t="shared" si="16"/>
        <v>12590000</v>
      </c>
      <c r="P69" s="31">
        <f t="shared" si="16"/>
        <v>8268322</v>
      </c>
      <c r="Q69" s="31">
        <f t="shared" si="16"/>
        <v>4214421</v>
      </c>
      <c r="R69" s="31">
        <f t="shared" si="16"/>
        <v>1450583</v>
      </c>
      <c r="S69" s="31">
        <f t="shared" si="16"/>
        <v>0</v>
      </c>
      <c r="T69" s="31">
        <f t="shared" si="16"/>
        <v>0</v>
      </c>
      <c r="U69" s="31">
        <f t="shared" si="12"/>
        <v>114292539</v>
      </c>
      <c r="V69" s="31">
        <f t="shared" si="13"/>
        <v>81344232</v>
      </c>
    </row>
    <row r="70" spans="2:22">
      <c r="B70" s="36"/>
      <c r="C70" s="37"/>
      <c r="D70" s="38"/>
      <c r="E70" s="39"/>
      <c r="F70" s="43"/>
      <c r="G70" s="39"/>
      <c r="H70" s="39"/>
      <c r="I70" s="68">
        <v>420</v>
      </c>
      <c r="J70" s="45" t="s">
        <v>56</v>
      </c>
      <c r="K70" s="46">
        <v>276000</v>
      </c>
      <c r="L70" s="46">
        <v>120222</v>
      </c>
      <c r="M70" s="46">
        <v>10000</v>
      </c>
      <c r="N70" s="46"/>
      <c r="O70" s="46">
        <v>120000</v>
      </c>
      <c r="P70" s="46">
        <v>53200</v>
      </c>
      <c r="Q70" s="46">
        <v>2805553</v>
      </c>
      <c r="R70" s="46">
        <v>1137364</v>
      </c>
      <c r="S70" s="46"/>
      <c r="T70" s="46"/>
      <c r="U70" s="46">
        <f t="shared" si="12"/>
        <v>3211553</v>
      </c>
      <c r="V70" s="46">
        <f t="shared" si="13"/>
        <v>1310786</v>
      </c>
    </row>
    <row r="71" spans="2:22" ht="25.5">
      <c r="B71" s="36"/>
      <c r="C71" s="37"/>
      <c r="D71" s="38"/>
      <c r="E71" s="39"/>
      <c r="F71" s="43"/>
      <c r="G71" s="39"/>
      <c r="H71" s="39"/>
      <c r="I71" s="68">
        <v>421</v>
      </c>
      <c r="J71" s="45" t="s">
        <v>57</v>
      </c>
      <c r="K71" s="46">
        <v>13297000</v>
      </c>
      <c r="L71" s="46">
        <v>12508635</v>
      </c>
      <c r="M71" s="46">
        <v>16731800</v>
      </c>
      <c r="N71" s="46">
        <v>12276150</v>
      </c>
      <c r="O71" s="46">
        <v>2010000</v>
      </c>
      <c r="P71" s="46">
        <v>226708</v>
      </c>
      <c r="Q71" s="46">
        <v>279263</v>
      </c>
      <c r="R71" s="46">
        <v>145517</v>
      </c>
      <c r="S71" s="46"/>
      <c r="T71" s="46"/>
      <c r="U71" s="46">
        <f t="shared" si="12"/>
        <v>32318063</v>
      </c>
      <c r="V71" s="46">
        <f t="shared" si="13"/>
        <v>25157010</v>
      </c>
    </row>
    <row r="72" spans="2:22" ht="25.5">
      <c r="B72" s="36"/>
      <c r="C72" s="37"/>
      <c r="D72" s="38"/>
      <c r="E72" s="39"/>
      <c r="F72" s="43"/>
      <c r="G72" s="39"/>
      <c r="H72" s="39"/>
      <c r="I72" s="68">
        <v>423</v>
      </c>
      <c r="J72" s="45" t="s">
        <v>58</v>
      </c>
      <c r="K72" s="46">
        <v>2012000</v>
      </c>
      <c r="L72" s="46">
        <v>723931</v>
      </c>
      <c r="M72" s="46">
        <v>7876950</v>
      </c>
      <c r="N72" s="46">
        <v>5946508</v>
      </c>
      <c r="O72" s="46">
        <v>5230000</v>
      </c>
      <c r="P72" s="46">
        <v>4336788</v>
      </c>
      <c r="Q72" s="46">
        <v>72820</v>
      </c>
      <c r="R72" s="46"/>
      <c r="S72" s="46"/>
      <c r="T72" s="46"/>
      <c r="U72" s="46">
        <f t="shared" si="12"/>
        <v>15191770</v>
      </c>
      <c r="V72" s="46">
        <f t="shared" si="13"/>
        <v>11007227</v>
      </c>
    </row>
    <row r="73" spans="2:22">
      <c r="B73" s="36"/>
      <c r="C73" s="37"/>
      <c r="D73" s="38"/>
      <c r="E73" s="39"/>
      <c r="F73" s="43"/>
      <c r="G73" s="39"/>
      <c r="H73" s="39"/>
      <c r="I73" s="68">
        <v>424</v>
      </c>
      <c r="J73" s="45" t="s">
        <v>59</v>
      </c>
      <c r="K73" s="46">
        <v>11280000</v>
      </c>
      <c r="L73" s="46">
        <v>8819730</v>
      </c>
      <c r="M73" s="46">
        <v>18631494</v>
      </c>
      <c r="N73" s="46">
        <v>11553809</v>
      </c>
      <c r="O73" s="46">
        <v>1030000</v>
      </c>
      <c r="P73" s="46">
        <v>654993</v>
      </c>
      <c r="Q73" s="46"/>
      <c r="R73" s="46"/>
      <c r="S73" s="46"/>
      <c r="T73" s="46"/>
      <c r="U73" s="46">
        <f t="shared" si="12"/>
        <v>30941494</v>
      </c>
      <c r="V73" s="46">
        <f t="shared" si="13"/>
        <v>21028532</v>
      </c>
    </row>
    <row r="74" spans="2:22">
      <c r="B74" s="36"/>
      <c r="C74" s="37"/>
      <c r="D74" s="38"/>
      <c r="E74" s="39"/>
      <c r="F74" s="43"/>
      <c r="G74" s="39"/>
      <c r="H74" s="39"/>
      <c r="I74" s="68">
        <v>425</v>
      </c>
      <c r="J74" s="45" t="s">
        <v>60</v>
      </c>
      <c r="K74" s="46">
        <v>10627274</v>
      </c>
      <c r="L74" s="46">
        <v>6551468</v>
      </c>
      <c r="M74" s="46">
        <v>7763600</v>
      </c>
      <c r="N74" s="46">
        <v>5985385</v>
      </c>
      <c r="O74" s="46">
        <v>3280000</v>
      </c>
      <c r="P74" s="46">
        <v>2359743</v>
      </c>
      <c r="Q74" s="46">
        <v>1056785</v>
      </c>
      <c r="R74" s="46">
        <v>167702</v>
      </c>
      <c r="S74" s="46"/>
      <c r="T74" s="46"/>
      <c r="U74" s="46">
        <f t="shared" si="12"/>
        <v>22727659</v>
      </c>
      <c r="V74" s="46">
        <f t="shared" si="13"/>
        <v>15064298</v>
      </c>
    </row>
    <row r="75" spans="2:22">
      <c r="B75" s="36"/>
      <c r="C75" s="37"/>
      <c r="D75" s="38"/>
      <c r="E75" s="39"/>
      <c r="F75" s="43"/>
      <c r="G75" s="39"/>
      <c r="H75" s="39"/>
      <c r="I75" s="68">
        <v>426</v>
      </c>
      <c r="J75" s="45" t="s">
        <v>61</v>
      </c>
      <c r="K75" s="46">
        <v>6702000</v>
      </c>
      <c r="L75" s="46">
        <v>5166493</v>
      </c>
      <c r="M75" s="46">
        <v>920000</v>
      </c>
      <c r="N75" s="46">
        <v>802335</v>
      </c>
      <c r="O75" s="46">
        <v>920000</v>
      </c>
      <c r="P75" s="46">
        <v>636890</v>
      </c>
      <c r="Q75" s="46"/>
      <c r="R75" s="46"/>
      <c r="S75" s="46"/>
      <c r="T75" s="46"/>
      <c r="U75" s="46">
        <f t="shared" si="12"/>
        <v>8542000</v>
      </c>
      <c r="V75" s="46">
        <f t="shared" si="13"/>
        <v>6605718</v>
      </c>
    </row>
    <row r="76" spans="2:22">
      <c r="B76" s="36"/>
      <c r="C76" s="37"/>
      <c r="D76" s="38"/>
      <c r="E76" s="39"/>
      <c r="F76" s="43"/>
      <c r="G76" s="39"/>
      <c r="H76" s="39"/>
      <c r="I76" s="20">
        <v>427</v>
      </c>
      <c r="J76" s="42" t="s">
        <v>98</v>
      </c>
      <c r="K76" s="46">
        <v>1360000</v>
      </c>
      <c r="L76" s="46">
        <v>1170661</v>
      </c>
      <c r="M76" s="46"/>
      <c r="N76" s="46"/>
      <c r="O76" s="46"/>
      <c r="P76" s="46"/>
      <c r="Q76" s="46"/>
      <c r="R76" s="46"/>
      <c r="S76" s="46"/>
      <c r="T76" s="46"/>
      <c r="U76" s="46">
        <f t="shared" si="12"/>
        <v>1360000</v>
      </c>
      <c r="V76" s="46">
        <f t="shared" si="13"/>
        <v>1170661</v>
      </c>
    </row>
    <row r="77" spans="2:22">
      <c r="B77" s="88"/>
      <c r="C77" s="37"/>
      <c r="D77" s="38"/>
      <c r="E77" s="39"/>
      <c r="F77" s="19">
        <v>43</v>
      </c>
      <c r="G77" s="40" t="s">
        <v>62</v>
      </c>
      <c r="H77" s="40"/>
      <c r="I77" s="20"/>
      <c r="J77" s="42"/>
      <c r="K77" s="31">
        <f t="shared" ref="K77:T77" si="17">SUM(K78:K80)</f>
        <v>0</v>
      </c>
      <c r="L77" s="31">
        <f t="shared" si="17"/>
        <v>0</v>
      </c>
      <c r="M77" s="31">
        <f t="shared" si="17"/>
        <v>0</v>
      </c>
      <c r="N77" s="31">
        <f t="shared" si="17"/>
        <v>0</v>
      </c>
      <c r="O77" s="31">
        <f t="shared" si="17"/>
        <v>0</v>
      </c>
      <c r="P77" s="31">
        <f t="shared" si="17"/>
        <v>0</v>
      </c>
      <c r="Q77" s="31">
        <f t="shared" si="17"/>
        <v>0</v>
      </c>
      <c r="R77" s="31">
        <f t="shared" si="17"/>
        <v>0</v>
      </c>
      <c r="S77" s="31">
        <f t="shared" si="17"/>
        <v>0</v>
      </c>
      <c r="T77" s="31">
        <f t="shared" si="17"/>
        <v>0</v>
      </c>
      <c r="U77" s="31">
        <f t="shared" si="12"/>
        <v>0</v>
      </c>
      <c r="V77" s="31">
        <f t="shared" si="13"/>
        <v>0</v>
      </c>
    </row>
    <row r="78" spans="2:22">
      <c r="B78" s="36"/>
      <c r="C78" s="37"/>
      <c r="D78" s="38"/>
      <c r="E78" s="39"/>
      <c r="F78" s="43"/>
      <c r="G78" s="39"/>
      <c r="H78" s="39"/>
      <c r="I78" s="68">
        <v>431</v>
      </c>
      <c r="J78" s="45" t="s">
        <v>63</v>
      </c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>
        <f t="shared" si="12"/>
        <v>0</v>
      </c>
      <c r="V78" s="46">
        <f t="shared" si="13"/>
        <v>0</v>
      </c>
    </row>
    <row r="79" spans="2:22">
      <c r="B79" s="36"/>
      <c r="C79" s="37"/>
      <c r="D79" s="38"/>
      <c r="E79" s="39"/>
      <c r="F79" s="43"/>
      <c r="G79" s="39"/>
      <c r="H79" s="39"/>
      <c r="I79" s="68">
        <v>432</v>
      </c>
      <c r="J79" s="45" t="s">
        <v>64</v>
      </c>
      <c r="K79" s="46"/>
      <c r="L79" s="87"/>
      <c r="M79" s="46"/>
      <c r="N79" s="46"/>
      <c r="O79" s="46"/>
      <c r="P79" s="46"/>
      <c r="Q79" s="46"/>
      <c r="R79" s="46"/>
      <c r="S79" s="46"/>
      <c r="T79" s="46"/>
      <c r="U79" s="46">
        <f t="shared" si="12"/>
        <v>0</v>
      </c>
      <c r="V79" s="46">
        <f t="shared" si="13"/>
        <v>0</v>
      </c>
    </row>
    <row r="80" spans="2:22">
      <c r="B80" s="36"/>
      <c r="C80" s="37"/>
      <c r="D80" s="38"/>
      <c r="E80" s="39"/>
      <c r="F80" s="43"/>
      <c r="G80" s="39"/>
      <c r="H80" s="39"/>
      <c r="I80" s="68">
        <v>433</v>
      </c>
      <c r="J80" s="45" t="s">
        <v>65</v>
      </c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>
        <f t="shared" si="12"/>
        <v>0</v>
      </c>
      <c r="V80" s="46">
        <f t="shared" si="13"/>
        <v>0</v>
      </c>
    </row>
    <row r="81" spans="2:22">
      <c r="B81" s="36"/>
      <c r="C81" s="37"/>
      <c r="D81" s="38"/>
      <c r="E81" s="39"/>
      <c r="F81" s="19">
        <v>44</v>
      </c>
      <c r="G81" s="40" t="s">
        <v>66</v>
      </c>
      <c r="H81" s="40"/>
      <c r="I81" s="20"/>
      <c r="J81" s="42"/>
      <c r="K81" s="31">
        <f t="shared" ref="K81:T81" si="18">SUM(K82:K85)</f>
        <v>0</v>
      </c>
      <c r="L81" s="31">
        <f t="shared" si="18"/>
        <v>0</v>
      </c>
      <c r="M81" s="31">
        <f t="shared" si="18"/>
        <v>0</v>
      </c>
      <c r="N81" s="31">
        <f t="shared" si="18"/>
        <v>0</v>
      </c>
      <c r="O81" s="31">
        <f t="shared" si="18"/>
        <v>0</v>
      </c>
      <c r="P81" s="31">
        <f t="shared" si="18"/>
        <v>0</v>
      </c>
      <c r="Q81" s="31">
        <f t="shared" si="18"/>
        <v>0</v>
      </c>
      <c r="R81" s="31">
        <f t="shared" si="18"/>
        <v>0</v>
      </c>
      <c r="S81" s="31">
        <f t="shared" si="18"/>
        <v>0</v>
      </c>
      <c r="T81" s="31">
        <f t="shared" si="18"/>
        <v>0</v>
      </c>
      <c r="U81" s="31">
        <f t="shared" si="12"/>
        <v>0</v>
      </c>
      <c r="V81" s="31">
        <f t="shared" si="13"/>
        <v>0</v>
      </c>
    </row>
    <row r="82" spans="2:22">
      <c r="B82" s="36"/>
      <c r="C82" s="37"/>
      <c r="D82" s="38"/>
      <c r="E82" s="39"/>
      <c r="F82" s="43"/>
      <c r="G82" s="39"/>
      <c r="H82" s="39"/>
      <c r="I82" s="68">
        <v>441</v>
      </c>
      <c r="J82" s="45" t="s">
        <v>67</v>
      </c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>
        <f t="shared" si="12"/>
        <v>0</v>
      </c>
      <c r="V82" s="46">
        <f t="shared" si="13"/>
        <v>0</v>
      </c>
    </row>
    <row r="83" spans="2:22">
      <c r="B83" s="36"/>
      <c r="C83" s="37"/>
      <c r="D83" s="38"/>
      <c r="E83" s="39"/>
      <c r="F83" s="43"/>
      <c r="G83" s="39"/>
      <c r="H83" s="39"/>
      <c r="I83" s="68">
        <v>442</v>
      </c>
      <c r="J83" s="45" t="s">
        <v>2</v>
      </c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>
        <f t="shared" si="12"/>
        <v>0</v>
      </c>
      <c r="V83" s="46">
        <f t="shared" si="13"/>
        <v>0</v>
      </c>
    </row>
    <row r="84" spans="2:22">
      <c r="B84" s="36"/>
      <c r="C84" s="37"/>
      <c r="D84" s="38"/>
      <c r="E84" s="39"/>
      <c r="F84" s="43"/>
      <c r="G84" s="39"/>
      <c r="H84" s="39"/>
      <c r="I84" s="68">
        <v>443</v>
      </c>
      <c r="J84" s="45" t="s">
        <v>68</v>
      </c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>
        <f t="shared" si="12"/>
        <v>0</v>
      </c>
      <c r="V84" s="46">
        <f t="shared" si="13"/>
        <v>0</v>
      </c>
    </row>
    <row r="85" spans="2:22">
      <c r="B85" s="36"/>
      <c r="C85" s="37"/>
      <c r="D85" s="38"/>
      <c r="E85" s="39"/>
      <c r="F85" s="43"/>
      <c r="G85" s="39"/>
      <c r="H85" s="39"/>
      <c r="I85" s="68">
        <v>444</v>
      </c>
      <c r="J85" s="45" t="s">
        <v>69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>
        <f t="shared" si="12"/>
        <v>0</v>
      </c>
      <c r="V85" s="46">
        <f t="shared" si="13"/>
        <v>0</v>
      </c>
    </row>
    <row r="86" spans="2:22">
      <c r="B86" s="36"/>
      <c r="C86" s="37"/>
      <c r="D86" s="38"/>
      <c r="E86" s="39"/>
      <c r="F86" s="19">
        <v>45</v>
      </c>
      <c r="G86" s="40" t="s">
        <v>70</v>
      </c>
      <c r="H86" s="40"/>
      <c r="I86" s="20"/>
      <c r="J86" s="42"/>
      <c r="K86" s="31">
        <f t="shared" ref="K86:T86" si="19">SUM(K87:K89)</f>
        <v>110000</v>
      </c>
      <c r="L86" s="31">
        <f t="shared" si="19"/>
        <v>110000</v>
      </c>
      <c r="M86" s="31">
        <f t="shared" si="19"/>
        <v>0</v>
      </c>
      <c r="N86" s="31">
        <f t="shared" si="19"/>
        <v>0</v>
      </c>
      <c r="O86" s="31">
        <f t="shared" si="19"/>
        <v>0</v>
      </c>
      <c r="P86" s="31">
        <f t="shared" si="19"/>
        <v>0</v>
      </c>
      <c r="Q86" s="31">
        <f t="shared" si="19"/>
        <v>0</v>
      </c>
      <c r="R86" s="31">
        <f t="shared" si="19"/>
        <v>0</v>
      </c>
      <c r="S86" s="31">
        <f t="shared" si="19"/>
        <v>0</v>
      </c>
      <c r="T86" s="31">
        <f t="shared" si="19"/>
        <v>0</v>
      </c>
      <c r="U86" s="31">
        <f t="shared" si="12"/>
        <v>110000</v>
      </c>
      <c r="V86" s="31">
        <f t="shared" si="13"/>
        <v>110000</v>
      </c>
    </row>
    <row r="87" spans="2:22">
      <c r="B87" s="36"/>
      <c r="C87" s="37"/>
      <c r="D87" s="38"/>
      <c r="E87" s="39"/>
      <c r="F87" s="43"/>
      <c r="G87" s="39"/>
      <c r="H87" s="39"/>
      <c r="I87" s="68">
        <v>451</v>
      </c>
      <c r="J87" s="45" t="s">
        <v>71</v>
      </c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>
        <f t="shared" si="12"/>
        <v>0</v>
      </c>
      <c r="V87" s="46">
        <f t="shared" si="13"/>
        <v>0</v>
      </c>
    </row>
    <row r="88" spans="2:22">
      <c r="B88" s="36"/>
      <c r="C88" s="37"/>
      <c r="D88" s="38"/>
      <c r="E88" s="39"/>
      <c r="F88" s="43"/>
      <c r="G88" s="39"/>
      <c r="H88" s="39"/>
      <c r="I88" s="68">
        <v>452</v>
      </c>
      <c r="J88" s="45" t="s">
        <v>72</v>
      </c>
      <c r="K88" s="46">
        <v>110000</v>
      </c>
      <c r="L88" s="46">
        <v>110000</v>
      </c>
      <c r="M88" s="46"/>
      <c r="N88" s="46"/>
      <c r="O88" s="46"/>
      <c r="P88" s="46"/>
      <c r="Q88" s="46"/>
      <c r="R88" s="46"/>
      <c r="S88" s="46"/>
      <c r="T88" s="46"/>
      <c r="U88" s="46">
        <f t="shared" si="12"/>
        <v>110000</v>
      </c>
      <c r="V88" s="46">
        <f t="shared" si="13"/>
        <v>110000</v>
      </c>
    </row>
    <row r="89" spans="2:22">
      <c r="B89" s="36"/>
      <c r="C89" s="37"/>
      <c r="D89" s="38"/>
      <c r="E89" s="39"/>
      <c r="F89" s="43"/>
      <c r="G89" s="39"/>
      <c r="H89" s="39"/>
      <c r="I89" s="68">
        <v>453</v>
      </c>
      <c r="J89" s="45" t="s">
        <v>73</v>
      </c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>
        <f t="shared" si="12"/>
        <v>0</v>
      </c>
      <c r="V89" s="46">
        <f t="shared" si="13"/>
        <v>0</v>
      </c>
    </row>
    <row r="90" spans="2:22">
      <c r="B90" s="36"/>
      <c r="C90" s="37"/>
      <c r="D90" s="38"/>
      <c r="E90" s="39"/>
      <c r="F90" s="19">
        <v>46</v>
      </c>
      <c r="G90" s="40" t="s">
        <v>74</v>
      </c>
      <c r="H90" s="40"/>
      <c r="I90" s="20"/>
      <c r="J90" s="42"/>
      <c r="K90" s="31">
        <f t="shared" ref="K90:T90" si="20">SUM(K91:K94)</f>
        <v>6754700</v>
      </c>
      <c r="L90" s="31">
        <f t="shared" si="20"/>
        <v>5072738</v>
      </c>
      <c r="M90" s="31">
        <f t="shared" si="20"/>
        <v>1825476</v>
      </c>
      <c r="N90" s="31">
        <f t="shared" si="20"/>
        <v>1423624</v>
      </c>
      <c r="O90" s="31">
        <f t="shared" si="20"/>
        <v>100000</v>
      </c>
      <c r="P90" s="31">
        <f t="shared" si="20"/>
        <v>0</v>
      </c>
      <c r="Q90" s="31">
        <f t="shared" si="20"/>
        <v>483750</v>
      </c>
      <c r="R90" s="31">
        <f t="shared" si="20"/>
        <v>483750</v>
      </c>
      <c r="S90" s="31">
        <f t="shared" si="20"/>
        <v>0</v>
      </c>
      <c r="T90" s="31">
        <f t="shared" si="20"/>
        <v>0</v>
      </c>
      <c r="U90" s="31">
        <f t="shared" si="12"/>
        <v>9163926</v>
      </c>
      <c r="V90" s="31">
        <f t="shared" si="13"/>
        <v>6980112</v>
      </c>
    </row>
    <row r="91" spans="2:22">
      <c r="B91" s="36"/>
      <c r="C91" s="37"/>
      <c r="D91" s="38"/>
      <c r="E91" s="39"/>
      <c r="F91" s="43"/>
      <c r="G91" s="39"/>
      <c r="H91" s="39"/>
      <c r="I91" s="68">
        <v>461</v>
      </c>
      <c r="J91" s="45" t="s">
        <v>75</v>
      </c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>
        <f t="shared" si="12"/>
        <v>0</v>
      </c>
      <c r="V91" s="46">
        <f t="shared" si="13"/>
        <v>0</v>
      </c>
    </row>
    <row r="92" spans="2:22">
      <c r="B92" s="36"/>
      <c r="C92" s="37"/>
      <c r="D92" s="38"/>
      <c r="E92" s="39"/>
      <c r="F92" s="43"/>
      <c r="G92" s="39"/>
      <c r="H92" s="39"/>
      <c r="I92" s="68">
        <v>462</v>
      </c>
      <c r="J92" s="45" t="s">
        <v>76</v>
      </c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>
        <f t="shared" si="12"/>
        <v>0</v>
      </c>
      <c r="V92" s="46">
        <f t="shared" si="13"/>
        <v>0</v>
      </c>
    </row>
    <row r="93" spans="2:22">
      <c r="B93" s="36"/>
      <c r="C93" s="37"/>
      <c r="D93" s="38"/>
      <c r="E93" s="39"/>
      <c r="F93" s="43"/>
      <c r="G93" s="39"/>
      <c r="H93" s="39"/>
      <c r="I93" s="68">
        <v>463</v>
      </c>
      <c r="J93" s="45" t="s">
        <v>77</v>
      </c>
      <c r="K93" s="46">
        <v>2875000</v>
      </c>
      <c r="L93" s="46">
        <v>2252500</v>
      </c>
      <c r="M93" s="46"/>
      <c r="N93" s="46"/>
      <c r="O93" s="46"/>
      <c r="P93" s="46"/>
      <c r="Q93" s="46"/>
      <c r="R93" s="46"/>
      <c r="S93" s="46"/>
      <c r="T93" s="46"/>
      <c r="U93" s="46">
        <f t="shared" ref="U93:U114" si="21">SUM(K93+M93+O93+Q93+S93)</f>
        <v>2875000</v>
      </c>
      <c r="V93" s="46">
        <f t="shared" ref="V93:V114" si="22">SUM(L93+N93+P93+R93+T93)</f>
        <v>2252500</v>
      </c>
    </row>
    <row r="94" spans="2:22">
      <c r="B94" s="36"/>
      <c r="C94" s="37"/>
      <c r="D94" s="38"/>
      <c r="E94" s="39"/>
      <c r="F94" s="43"/>
      <c r="G94" s="39"/>
      <c r="H94" s="39"/>
      <c r="I94" s="68">
        <v>464</v>
      </c>
      <c r="J94" s="45" t="s">
        <v>78</v>
      </c>
      <c r="K94" s="46">
        <v>3879700</v>
      </c>
      <c r="L94" s="46">
        <v>2820238</v>
      </c>
      <c r="M94" s="46">
        <v>1825476</v>
      </c>
      <c r="N94" s="46">
        <v>1423624</v>
      </c>
      <c r="O94" s="46">
        <v>100000</v>
      </c>
      <c r="P94" s="46"/>
      <c r="Q94" s="46">
        <v>483750</v>
      </c>
      <c r="R94" s="46">
        <v>483750</v>
      </c>
      <c r="S94" s="46"/>
      <c r="T94" s="46"/>
      <c r="U94" s="46">
        <f t="shared" si="21"/>
        <v>6288926</v>
      </c>
      <c r="V94" s="46">
        <f t="shared" si="22"/>
        <v>4727612</v>
      </c>
    </row>
    <row r="95" spans="2:22">
      <c r="B95" s="36"/>
      <c r="C95" s="37"/>
      <c r="D95" s="38"/>
      <c r="E95" s="39"/>
      <c r="F95" s="19">
        <v>47</v>
      </c>
      <c r="G95" s="40" t="s">
        <v>79</v>
      </c>
      <c r="H95" s="40"/>
      <c r="I95" s="20"/>
      <c r="J95" s="42"/>
      <c r="K95" s="31">
        <f t="shared" ref="K95:T95" si="23">SUM(K96:K99)</f>
        <v>600000</v>
      </c>
      <c r="L95" s="31">
        <f t="shared" si="23"/>
        <v>455590</v>
      </c>
      <c r="M95" s="31">
        <f t="shared" si="23"/>
        <v>0</v>
      </c>
      <c r="N95" s="31">
        <f t="shared" si="23"/>
        <v>0</v>
      </c>
      <c r="O95" s="31">
        <f t="shared" si="23"/>
        <v>0</v>
      </c>
      <c r="P95" s="31">
        <f t="shared" si="23"/>
        <v>0</v>
      </c>
      <c r="Q95" s="31">
        <f t="shared" si="23"/>
        <v>0</v>
      </c>
      <c r="R95" s="31">
        <f t="shared" si="23"/>
        <v>0</v>
      </c>
      <c r="S95" s="31">
        <f t="shared" si="23"/>
        <v>0</v>
      </c>
      <c r="T95" s="31">
        <f t="shared" si="23"/>
        <v>0</v>
      </c>
      <c r="U95" s="31">
        <f t="shared" si="21"/>
        <v>600000</v>
      </c>
      <c r="V95" s="31">
        <f t="shared" si="22"/>
        <v>455590</v>
      </c>
    </row>
    <row r="96" spans="2:22">
      <c r="B96" s="36"/>
      <c r="C96" s="37"/>
      <c r="D96" s="38"/>
      <c r="E96" s="39"/>
      <c r="F96" s="43"/>
      <c r="G96" s="39"/>
      <c r="H96" s="39"/>
      <c r="I96" s="68">
        <v>471</v>
      </c>
      <c r="J96" s="45" t="s">
        <v>80</v>
      </c>
      <c r="K96" s="46">
        <v>600000</v>
      </c>
      <c r="L96" s="46">
        <v>455590</v>
      </c>
      <c r="M96" s="46"/>
      <c r="N96" s="46"/>
      <c r="O96" s="46"/>
      <c r="P96" s="46"/>
      <c r="Q96" s="46"/>
      <c r="R96" s="46"/>
      <c r="S96" s="46"/>
      <c r="T96" s="46"/>
      <c r="U96" s="46">
        <f t="shared" si="21"/>
        <v>600000</v>
      </c>
      <c r="V96" s="46">
        <f t="shared" si="22"/>
        <v>455590</v>
      </c>
    </row>
    <row r="97" spans="2:22">
      <c r="B97" s="36"/>
      <c r="C97" s="37"/>
      <c r="D97" s="38"/>
      <c r="E97" s="39"/>
      <c r="F97" s="43"/>
      <c r="G97" s="39"/>
      <c r="H97" s="39"/>
      <c r="I97" s="68">
        <v>472</v>
      </c>
      <c r="J97" s="45" t="s">
        <v>81</v>
      </c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>
        <f t="shared" si="21"/>
        <v>0</v>
      </c>
      <c r="V97" s="46">
        <f t="shared" si="22"/>
        <v>0</v>
      </c>
    </row>
    <row r="98" spans="2:22" ht="25.5">
      <c r="B98" s="36"/>
      <c r="C98" s="37"/>
      <c r="D98" s="38"/>
      <c r="E98" s="39"/>
      <c r="F98" s="43"/>
      <c r="G98" s="39"/>
      <c r="H98" s="39"/>
      <c r="I98" s="68">
        <v>473</v>
      </c>
      <c r="J98" s="45" t="s">
        <v>82</v>
      </c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>
        <f t="shared" si="21"/>
        <v>0</v>
      </c>
      <c r="V98" s="46">
        <f t="shared" si="22"/>
        <v>0</v>
      </c>
    </row>
    <row r="99" spans="2:22" ht="25.5">
      <c r="B99" s="36"/>
      <c r="C99" s="37"/>
      <c r="D99" s="38"/>
      <c r="E99" s="39"/>
      <c r="F99" s="43"/>
      <c r="G99" s="39"/>
      <c r="H99" s="39"/>
      <c r="I99" s="68">
        <v>474</v>
      </c>
      <c r="J99" s="45" t="s">
        <v>83</v>
      </c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>
        <f t="shared" si="21"/>
        <v>0</v>
      </c>
      <c r="V99" s="46">
        <f t="shared" si="22"/>
        <v>0</v>
      </c>
    </row>
    <row r="100" spans="2:22">
      <c r="B100" s="36"/>
      <c r="C100" s="37"/>
      <c r="D100" s="38"/>
      <c r="E100" s="39"/>
      <c r="F100" s="19">
        <v>48</v>
      </c>
      <c r="G100" s="40" t="s">
        <v>84</v>
      </c>
      <c r="H100" s="40"/>
      <c r="I100" s="20"/>
      <c r="J100" s="42"/>
      <c r="K100" s="31">
        <f t="shared" ref="K100:T100" si="24">SUM(K101:K110)</f>
        <v>83539000</v>
      </c>
      <c r="L100" s="31">
        <f t="shared" si="24"/>
        <v>40391955</v>
      </c>
      <c r="M100" s="31">
        <f t="shared" si="24"/>
        <v>4662000</v>
      </c>
      <c r="N100" s="31">
        <f t="shared" si="24"/>
        <v>3553899</v>
      </c>
      <c r="O100" s="31">
        <f t="shared" si="24"/>
        <v>910000</v>
      </c>
      <c r="P100" s="31">
        <f t="shared" si="24"/>
        <v>417600</v>
      </c>
      <c r="Q100" s="31">
        <f t="shared" si="24"/>
        <v>10004866</v>
      </c>
      <c r="R100" s="31">
        <f t="shared" si="24"/>
        <v>9337066</v>
      </c>
      <c r="S100" s="31">
        <f t="shared" si="24"/>
        <v>20883466</v>
      </c>
      <c r="T100" s="31">
        <f t="shared" si="24"/>
        <v>18425997</v>
      </c>
      <c r="U100" s="31">
        <f t="shared" si="21"/>
        <v>119999332</v>
      </c>
      <c r="V100" s="31">
        <f t="shared" si="22"/>
        <v>72126517</v>
      </c>
    </row>
    <row r="101" spans="2:22">
      <c r="B101" s="36"/>
      <c r="C101" s="37"/>
      <c r="D101" s="38"/>
      <c r="E101" s="39"/>
      <c r="F101" s="43"/>
      <c r="G101" s="39"/>
      <c r="H101" s="39"/>
      <c r="I101" s="68">
        <v>480</v>
      </c>
      <c r="J101" s="45" t="s">
        <v>85</v>
      </c>
      <c r="K101" s="46">
        <v>4500000</v>
      </c>
      <c r="L101" s="46">
        <v>2486070</v>
      </c>
      <c r="M101" s="46">
        <v>1762000</v>
      </c>
      <c r="N101" s="46">
        <v>1702502</v>
      </c>
      <c r="O101" s="46">
        <v>600000</v>
      </c>
      <c r="P101" s="46">
        <v>417600</v>
      </c>
      <c r="Q101" s="46"/>
      <c r="R101" s="46"/>
      <c r="S101" s="46"/>
      <c r="T101" s="46"/>
      <c r="U101" s="46">
        <f t="shared" si="21"/>
        <v>6862000</v>
      </c>
      <c r="V101" s="46">
        <f t="shared" si="22"/>
        <v>4606172</v>
      </c>
    </row>
    <row r="102" spans="2:22">
      <c r="B102" s="36"/>
      <c r="C102" s="37"/>
      <c r="D102" s="38"/>
      <c r="E102" s="39"/>
      <c r="F102" s="43"/>
      <c r="G102" s="39"/>
      <c r="H102" s="39"/>
      <c r="I102" s="68">
        <v>481</v>
      </c>
      <c r="J102" s="45" t="s">
        <v>86</v>
      </c>
      <c r="K102" s="46">
        <v>730000</v>
      </c>
      <c r="L102" s="46">
        <v>14998</v>
      </c>
      <c r="M102" s="46"/>
      <c r="N102" s="46"/>
      <c r="O102" s="46">
        <v>60000</v>
      </c>
      <c r="P102" s="46"/>
      <c r="Q102" s="46">
        <v>4784000</v>
      </c>
      <c r="R102" s="46">
        <v>4730566</v>
      </c>
      <c r="S102" s="46"/>
      <c r="T102" s="46"/>
      <c r="U102" s="46">
        <f t="shared" si="21"/>
        <v>5574000</v>
      </c>
      <c r="V102" s="46">
        <f t="shared" si="22"/>
        <v>4745564</v>
      </c>
    </row>
    <row r="103" spans="2:22">
      <c r="B103" s="36"/>
      <c r="C103" s="37"/>
      <c r="D103" s="38"/>
      <c r="E103" s="39"/>
      <c r="F103" s="43"/>
      <c r="G103" s="39"/>
      <c r="H103" s="39"/>
      <c r="I103" s="68">
        <v>482</v>
      </c>
      <c r="J103" s="45" t="s">
        <v>87</v>
      </c>
      <c r="K103" s="46">
        <v>76209000</v>
      </c>
      <c r="L103" s="46">
        <v>37297389</v>
      </c>
      <c r="M103" s="46">
        <v>400000</v>
      </c>
      <c r="N103" s="46"/>
      <c r="O103" s="46"/>
      <c r="P103" s="46"/>
      <c r="Q103" s="46">
        <v>5220866</v>
      </c>
      <c r="R103" s="46">
        <v>4606500</v>
      </c>
      <c r="S103" s="46">
        <v>20883466</v>
      </c>
      <c r="T103" s="46">
        <v>18425997</v>
      </c>
      <c r="U103" s="46">
        <f t="shared" si="21"/>
        <v>102713332</v>
      </c>
      <c r="V103" s="46">
        <f t="shared" si="22"/>
        <v>60329886</v>
      </c>
    </row>
    <row r="104" spans="2:22">
      <c r="B104" s="36"/>
      <c r="C104" s="37"/>
      <c r="D104" s="38"/>
      <c r="E104" s="39"/>
      <c r="F104" s="43"/>
      <c r="G104" s="39"/>
      <c r="H104" s="39"/>
      <c r="I104" s="68">
        <v>483</v>
      </c>
      <c r="J104" s="45" t="s">
        <v>88</v>
      </c>
      <c r="K104" s="46"/>
      <c r="L104" s="46"/>
      <c r="M104" s="46">
        <v>1000000</v>
      </c>
      <c r="N104" s="46">
        <v>351397</v>
      </c>
      <c r="O104" s="46">
        <v>200000</v>
      </c>
      <c r="P104" s="46"/>
      <c r="Q104" s="46"/>
      <c r="R104" s="46"/>
      <c r="S104" s="46"/>
      <c r="T104" s="46"/>
      <c r="U104" s="46">
        <f t="shared" si="21"/>
        <v>1200000</v>
      </c>
      <c r="V104" s="46">
        <f t="shared" si="22"/>
        <v>351397</v>
      </c>
    </row>
    <row r="105" spans="2:22">
      <c r="B105" s="36"/>
      <c r="C105" s="37"/>
      <c r="D105" s="38"/>
      <c r="E105" s="39"/>
      <c r="F105" s="43"/>
      <c r="G105" s="39"/>
      <c r="H105" s="39"/>
      <c r="I105" s="68">
        <v>484</v>
      </c>
      <c r="J105" s="45" t="s">
        <v>89</v>
      </c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>
        <f t="shared" si="21"/>
        <v>0</v>
      </c>
      <c r="V105" s="46">
        <f t="shared" si="22"/>
        <v>0</v>
      </c>
    </row>
    <row r="106" spans="2:22">
      <c r="B106" s="36"/>
      <c r="C106" s="37"/>
      <c r="D106" s="38"/>
      <c r="E106" s="39"/>
      <c r="F106" s="43"/>
      <c r="G106" s="39"/>
      <c r="H106" s="39"/>
      <c r="I106" s="69">
        <v>485</v>
      </c>
      <c r="J106" s="45" t="s">
        <v>105</v>
      </c>
      <c r="K106" s="46">
        <v>1200000</v>
      </c>
      <c r="L106" s="46">
        <v>164062</v>
      </c>
      <c r="M106" s="46"/>
      <c r="N106" s="46"/>
      <c r="O106" s="46">
        <v>50000</v>
      </c>
      <c r="P106" s="46"/>
      <c r="Q106" s="46"/>
      <c r="R106" s="46"/>
      <c r="S106" s="46"/>
      <c r="T106" s="46"/>
      <c r="U106" s="46">
        <f t="shared" si="21"/>
        <v>1250000</v>
      </c>
      <c r="V106" s="46">
        <f t="shared" si="22"/>
        <v>164062</v>
      </c>
    </row>
    <row r="107" spans="2:22" ht="15">
      <c r="B107" s="70"/>
      <c r="C107" s="71"/>
      <c r="D107" s="38"/>
      <c r="E107" s="39"/>
      <c r="F107" s="43"/>
      <c r="G107" s="39"/>
      <c r="H107" s="39"/>
      <c r="I107" s="68">
        <v>486</v>
      </c>
      <c r="J107" s="72" t="s">
        <v>100</v>
      </c>
      <c r="K107" s="46">
        <v>900000</v>
      </c>
      <c r="L107" s="46">
        <v>429436</v>
      </c>
      <c r="M107" s="46">
        <v>1500000</v>
      </c>
      <c r="N107" s="46">
        <v>1500000</v>
      </c>
      <c r="O107" s="46"/>
      <c r="P107" s="46"/>
      <c r="Q107" s="46"/>
      <c r="R107" s="46"/>
      <c r="S107" s="46"/>
      <c r="T107" s="46"/>
      <c r="U107" s="46">
        <f t="shared" si="21"/>
        <v>2400000</v>
      </c>
      <c r="V107" s="46">
        <f t="shared" si="22"/>
        <v>1929436</v>
      </c>
    </row>
    <row r="108" spans="2:22" ht="15">
      <c r="B108" s="70"/>
      <c r="C108" s="71"/>
      <c r="D108" s="38"/>
      <c r="E108" s="39"/>
      <c r="F108" s="43"/>
      <c r="G108" s="39"/>
      <c r="H108" s="39"/>
      <c r="I108" s="68">
        <v>487</v>
      </c>
      <c r="J108" s="72" t="s">
        <v>90</v>
      </c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>
        <f t="shared" si="21"/>
        <v>0</v>
      </c>
      <c r="V108" s="46">
        <f t="shared" si="22"/>
        <v>0</v>
      </c>
    </row>
    <row r="109" spans="2:22" s="33" customFormat="1">
      <c r="B109" s="36"/>
      <c r="C109" s="37"/>
      <c r="D109" s="39"/>
      <c r="E109" s="39"/>
      <c r="F109" s="43"/>
      <c r="G109" s="39"/>
      <c r="H109" s="39"/>
      <c r="I109" s="68">
        <v>488</v>
      </c>
      <c r="J109" s="72" t="s">
        <v>91</v>
      </c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>
        <f t="shared" si="21"/>
        <v>0</v>
      </c>
      <c r="V109" s="46">
        <f t="shared" si="22"/>
        <v>0</v>
      </c>
    </row>
    <row r="110" spans="2:22" ht="25.5">
      <c r="B110" s="36"/>
      <c r="C110" s="37"/>
      <c r="D110" s="73"/>
      <c r="E110" s="39"/>
      <c r="F110" s="43"/>
      <c r="G110" s="39"/>
      <c r="H110" s="39"/>
      <c r="I110" s="68">
        <v>489</v>
      </c>
      <c r="J110" s="72" t="s">
        <v>92</v>
      </c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>
        <f t="shared" si="21"/>
        <v>0</v>
      </c>
      <c r="V110" s="46">
        <f t="shared" si="22"/>
        <v>0</v>
      </c>
    </row>
    <row r="111" spans="2:22">
      <c r="B111" s="36"/>
      <c r="C111" s="37"/>
      <c r="D111" s="38"/>
      <c r="E111" s="39"/>
      <c r="F111" s="19">
        <v>49</v>
      </c>
      <c r="G111" s="40" t="s">
        <v>93</v>
      </c>
      <c r="H111" s="40"/>
      <c r="I111" s="20"/>
      <c r="J111" s="21"/>
      <c r="K111" s="31">
        <f t="shared" ref="K111:T111" si="25">SUM(K112:K114)</f>
        <v>2823400</v>
      </c>
      <c r="L111" s="31">
        <f t="shared" si="25"/>
        <v>2823374</v>
      </c>
      <c r="M111" s="31">
        <f t="shared" si="25"/>
        <v>0</v>
      </c>
      <c r="N111" s="31">
        <f t="shared" si="25"/>
        <v>0</v>
      </c>
      <c r="O111" s="31">
        <f t="shared" si="25"/>
        <v>0</v>
      </c>
      <c r="P111" s="31">
        <f t="shared" si="25"/>
        <v>0</v>
      </c>
      <c r="Q111" s="31">
        <f t="shared" si="25"/>
        <v>0</v>
      </c>
      <c r="R111" s="31">
        <f t="shared" si="25"/>
        <v>0</v>
      </c>
      <c r="S111" s="31">
        <f t="shared" si="25"/>
        <v>0</v>
      </c>
      <c r="T111" s="31">
        <f t="shared" si="25"/>
        <v>0</v>
      </c>
      <c r="U111" s="31">
        <f t="shared" si="21"/>
        <v>2823400</v>
      </c>
      <c r="V111" s="31">
        <f t="shared" si="22"/>
        <v>2823374</v>
      </c>
    </row>
    <row r="112" spans="2:22" ht="25.5">
      <c r="B112" s="36"/>
      <c r="C112" s="37"/>
      <c r="D112" s="38"/>
      <c r="E112" s="39"/>
      <c r="F112" s="43"/>
      <c r="G112" s="39"/>
      <c r="H112" s="39"/>
      <c r="I112" s="68">
        <v>491</v>
      </c>
      <c r="J112" s="72" t="s">
        <v>94</v>
      </c>
      <c r="K112" s="46">
        <v>2823400</v>
      </c>
      <c r="L112" s="46">
        <v>2823374</v>
      </c>
      <c r="M112" s="46"/>
      <c r="N112" s="46"/>
      <c r="O112" s="46"/>
      <c r="P112" s="46"/>
      <c r="Q112" s="46"/>
      <c r="R112" s="46"/>
      <c r="S112" s="46"/>
      <c r="T112" s="46"/>
      <c r="U112" s="46">
        <f t="shared" si="21"/>
        <v>2823400</v>
      </c>
      <c r="V112" s="46">
        <f t="shared" si="22"/>
        <v>2823374</v>
      </c>
    </row>
    <row r="113" spans="2:22">
      <c r="B113" s="36"/>
      <c r="C113" s="37"/>
      <c r="D113" s="38"/>
      <c r="E113" s="39"/>
      <c r="F113" s="43"/>
      <c r="G113" s="39"/>
      <c r="H113" s="39"/>
      <c r="I113" s="68">
        <v>492</v>
      </c>
      <c r="J113" s="72" t="s">
        <v>95</v>
      </c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>
        <f t="shared" si="21"/>
        <v>0</v>
      </c>
      <c r="V113" s="46">
        <f t="shared" si="22"/>
        <v>0</v>
      </c>
    </row>
    <row r="114" spans="2:22">
      <c r="B114" s="52"/>
      <c r="C114" s="53"/>
      <c r="D114" s="17"/>
      <c r="E114" s="40"/>
      <c r="F114" s="19"/>
      <c r="G114" s="40"/>
      <c r="H114" s="40"/>
      <c r="I114" s="68">
        <v>493</v>
      </c>
      <c r="J114" s="72" t="s">
        <v>96</v>
      </c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>
        <f t="shared" si="21"/>
        <v>0</v>
      </c>
      <c r="V114" s="46">
        <f t="shared" si="22"/>
        <v>0</v>
      </c>
    </row>
    <row r="115" spans="2:22">
      <c r="B115" s="73"/>
      <c r="C115" s="37"/>
      <c r="D115" s="38"/>
      <c r="E115" s="39"/>
      <c r="F115" s="43"/>
      <c r="G115" s="39"/>
      <c r="H115" s="39"/>
      <c r="I115" s="74"/>
      <c r="J115" s="75"/>
      <c r="K115" s="76"/>
      <c r="L115" s="76"/>
      <c r="M115" s="77"/>
    </row>
    <row r="116" spans="2:22">
      <c r="B116" s="73"/>
      <c r="C116" s="37"/>
      <c r="D116" s="38"/>
      <c r="E116" s="39"/>
      <c r="F116" s="43"/>
      <c r="G116" s="39"/>
      <c r="H116" s="39"/>
      <c r="I116" s="74"/>
      <c r="J116" s="75"/>
      <c r="K116" s="76"/>
      <c r="L116" s="76"/>
      <c r="M116" s="77"/>
    </row>
    <row r="117" spans="2:22">
      <c r="B117" s="73"/>
      <c r="C117" s="37"/>
      <c r="D117" s="38"/>
      <c r="E117" s="39"/>
      <c r="F117" s="43"/>
      <c r="G117" s="39"/>
      <c r="H117" s="39"/>
      <c r="I117" s="74"/>
      <c r="J117" s="75"/>
      <c r="K117" s="76"/>
      <c r="L117" s="76"/>
      <c r="M117" s="77"/>
    </row>
    <row r="118" spans="2:22" ht="15.75">
      <c r="B118" s="73"/>
      <c r="C118" s="37"/>
      <c r="D118" s="38"/>
      <c r="E118" s="39"/>
      <c r="F118" s="43"/>
      <c r="H118" s="78"/>
      <c r="I118" s="79"/>
      <c r="J118" s="75"/>
      <c r="K118" s="80"/>
      <c r="L118" s="80"/>
      <c r="M118" s="81"/>
      <c r="N118" s="82"/>
      <c r="O118" s="82"/>
      <c r="P118" s="82"/>
      <c r="Q118" s="82"/>
      <c r="R118" s="82"/>
      <c r="S118" s="82"/>
      <c r="T118" s="82"/>
      <c r="U118" s="83"/>
    </row>
    <row r="119" spans="2:22">
      <c r="B119" s="73"/>
      <c r="C119" s="37"/>
      <c r="D119" s="38"/>
      <c r="E119" s="39"/>
      <c r="F119" s="43"/>
      <c r="G119" s="78"/>
      <c r="H119" s="78"/>
      <c r="I119" s="79"/>
      <c r="J119" s="75"/>
      <c r="K119" s="80"/>
      <c r="L119" s="80"/>
      <c r="M119" s="81"/>
      <c r="N119" s="82"/>
      <c r="O119" s="82"/>
      <c r="P119" s="82"/>
      <c r="Q119" s="82"/>
      <c r="R119" s="82"/>
      <c r="S119" s="82"/>
      <c r="T119" s="82"/>
      <c r="U119" s="82"/>
    </row>
    <row r="120" spans="2:22">
      <c r="B120" s="73"/>
      <c r="C120" s="37"/>
      <c r="D120" s="38"/>
      <c r="E120" s="39"/>
      <c r="F120" s="43"/>
      <c r="G120" s="78"/>
      <c r="H120" s="78"/>
      <c r="I120" s="79"/>
      <c r="J120" s="75"/>
      <c r="K120" s="80"/>
      <c r="L120" s="80"/>
      <c r="M120" s="81"/>
      <c r="N120" s="82"/>
      <c r="O120" s="82"/>
      <c r="P120" s="82"/>
      <c r="Q120" s="82"/>
      <c r="R120" s="82"/>
      <c r="S120" s="82"/>
      <c r="T120" s="82"/>
      <c r="U120" s="82"/>
    </row>
    <row r="121" spans="2:22">
      <c r="B121" s="73"/>
      <c r="C121" s="37"/>
      <c r="D121" s="38"/>
      <c r="E121" s="39"/>
      <c r="F121" s="43"/>
      <c r="G121" s="39"/>
      <c r="H121" s="39"/>
      <c r="I121" s="74"/>
      <c r="J121" s="75"/>
      <c r="K121" s="76"/>
      <c r="L121" s="76"/>
      <c r="M121" s="77"/>
    </row>
    <row r="122" spans="2:22">
      <c r="B122" s="73"/>
      <c r="C122" s="37"/>
      <c r="D122" s="38"/>
      <c r="E122" s="39"/>
      <c r="F122" s="43"/>
      <c r="G122" s="39"/>
      <c r="H122" s="39"/>
      <c r="I122" s="74"/>
      <c r="J122" s="75"/>
      <c r="K122" s="76"/>
      <c r="L122" s="76"/>
      <c r="M122" s="77"/>
    </row>
    <row r="123" spans="2:22">
      <c r="B123" s="73"/>
      <c r="C123" s="37"/>
      <c r="D123" s="73"/>
      <c r="E123" s="39"/>
      <c r="F123" s="43"/>
      <c r="G123" s="39"/>
      <c r="H123" s="39"/>
      <c r="I123" s="74"/>
      <c r="J123" s="75"/>
      <c r="K123" s="84"/>
      <c r="L123" s="84"/>
      <c r="M123" s="77"/>
    </row>
    <row r="124" spans="2:22">
      <c r="B124" s="73"/>
      <c r="C124" s="37"/>
      <c r="D124" s="38"/>
      <c r="E124" s="39"/>
      <c r="F124" s="43"/>
      <c r="G124" s="39"/>
      <c r="H124" s="39"/>
      <c r="I124" s="74"/>
      <c r="J124" s="75"/>
      <c r="K124" s="84"/>
      <c r="L124" s="84"/>
      <c r="M124" s="77"/>
    </row>
    <row r="125" spans="2:22">
      <c r="B125" s="73"/>
      <c r="C125" s="37"/>
      <c r="D125" s="38"/>
      <c r="E125" s="39"/>
      <c r="F125" s="43"/>
      <c r="G125" s="39"/>
      <c r="H125" s="39"/>
      <c r="I125" s="74"/>
      <c r="J125" s="75"/>
      <c r="K125" s="76"/>
      <c r="L125" s="76"/>
      <c r="M125" s="77"/>
    </row>
    <row r="126" spans="2:22">
      <c r="B126" s="73"/>
      <c r="C126" s="37"/>
      <c r="D126" s="38"/>
      <c r="E126" s="39"/>
      <c r="F126" s="43"/>
      <c r="G126" s="39"/>
      <c r="H126" s="39"/>
      <c r="I126" s="74"/>
      <c r="J126" s="75"/>
      <c r="K126" s="76"/>
      <c r="L126" s="76"/>
      <c r="M126" s="77"/>
    </row>
    <row r="127" spans="2:22">
      <c r="B127" s="73"/>
      <c r="C127" s="37"/>
      <c r="D127" s="38"/>
      <c r="E127" s="39"/>
      <c r="F127" s="43"/>
      <c r="G127" s="39"/>
      <c r="H127" s="39"/>
      <c r="I127" s="74"/>
      <c r="J127" s="75"/>
      <c r="K127" s="76"/>
      <c r="L127" s="76"/>
      <c r="M127" s="77"/>
    </row>
    <row r="128" spans="2:22">
      <c r="B128" s="73"/>
      <c r="C128" s="37"/>
      <c r="D128" s="38"/>
      <c r="E128" s="39"/>
      <c r="F128" s="43"/>
      <c r="G128" s="39"/>
      <c r="H128" s="39"/>
      <c r="I128" s="74"/>
      <c r="J128" s="75"/>
      <c r="K128" s="76"/>
      <c r="L128" s="76"/>
      <c r="M128" s="77"/>
    </row>
    <row r="129" spans="2:13">
      <c r="B129" s="73"/>
      <c r="C129" s="37"/>
      <c r="D129" s="38"/>
      <c r="E129" s="39"/>
      <c r="F129" s="43"/>
      <c r="G129" s="39"/>
      <c r="H129" s="39"/>
      <c r="I129" s="74"/>
      <c r="J129" s="75"/>
      <c r="K129" s="76"/>
      <c r="L129" s="76"/>
      <c r="M129" s="77"/>
    </row>
    <row r="130" spans="2:13">
      <c r="B130" s="73"/>
      <c r="C130" s="37"/>
      <c r="D130" s="38"/>
      <c r="E130" s="39"/>
      <c r="F130" s="43"/>
      <c r="G130" s="39"/>
      <c r="H130" s="39"/>
      <c r="I130" s="74"/>
      <c r="J130" s="75"/>
      <c r="K130" s="76"/>
      <c r="L130" s="76"/>
      <c r="M130" s="77"/>
    </row>
    <row r="131" spans="2:13">
      <c r="B131" s="73"/>
      <c r="C131" s="37"/>
      <c r="D131" s="38"/>
      <c r="E131" s="39"/>
      <c r="F131" s="43"/>
      <c r="G131" s="39"/>
      <c r="H131" s="39"/>
      <c r="I131" s="74"/>
      <c r="J131" s="75"/>
      <c r="K131" s="76"/>
      <c r="L131" s="76"/>
      <c r="M131" s="77"/>
    </row>
    <row r="132" spans="2:13">
      <c r="B132" s="73"/>
      <c r="C132" s="37"/>
      <c r="D132" s="38"/>
      <c r="E132" s="39"/>
      <c r="F132" s="43"/>
      <c r="G132" s="39"/>
      <c r="H132" s="39"/>
      <c r="I132" s="74"/>
      <c r="J132" s="75"/>
      <c r="K132" s="76"/>
      <c r="L132" s="76"/>
      <c r="M132" s="77"/>
    </row>
    <row r="133" spans="2:13">
      <c r="B133" s="73"/>
      <c r="C133" s="37"/>
      <c r="D133" s="38"/>
      <c r="E133" s="39"/>
      <c r="F133" s="43"/>
      <c r="G133" s="39"/>
      <c r="H133" s="39"/>
      <c r="I133" s="74"/>
      <c r="J133" s="75"/>
      <c r="K133" s="76"/>
      <c r="L133" s="76"/>
      <c r="M133" s="77"/>
    </row>
    <row r="134" spans="2:13">
      <c r="B134" s="73"/>
      <c r="C134" s="37"/>
      <c r="D134" s="38"/>
      <c r="E134" s="39"/>
      <c r="F134" s="43"/>
      <c r="G134" s="39"/>
      <c r="H134" s="39"/>
      <c r="I134" s="74"/>
      <c r="J134" s="75"/>
      <c r="K134" s="76"/>
      <c r="L134" s="76"/>
      <c r="M134" s="77"/>
    </row>
    <row r="135" spans="2:13">
      <c r="B135" s="73"/>
      <c r="C135" s="37"/>
      <c r="D135" s="38"/>
      <c r="E135" s="39"/>
      <c r="F135" s="43"/>
      <c r="G135" s="39"/>
      <c r="H135" s="39"/>
      <c r="I135" s="74"/>
      <c r="J135" s="75"/>
      <c r="K135" s="76"/>
      <c r="L135" s="76"/>
      <c r="M135" s="77"/>
    </row>
    <row r="136" spans="2:13">
      <c r="B136" s="73"/>
      <c r="C136" s="37"/>
      <c r="D136" s="38"/>
      <c r="E136" s="39"/>
      <c r="F136" s="43"/>
      <c r="G136" s="39"/>
      <c r="H136" s="39"/>
      <c r="I136" s="74"/>
      <c r="J136" s="75"/>
      <c r="K136" s="76"/>
      <c r="L136" s="76"/>
      <c r="M136" s="77"/>
    </row>
    <row r="137" spans="2:13">
      <c r="B137" s="73"/>
      <c r="C137" s="37"/>
      <c r="D137" s="38"/>
      <c r="E137" s="39"/>
      <c r="F137" s="43"/>
      <c r="G137" s="39"/>
      <c r="H137" s="39"/>
      <c r="I137" s="74"/>
      <c r="J137" s="75"/>
      <c r="K137" s="76"/>
      <c r="L137" s="76"/>
      <c r="M137" s="77"/>
    </row>
    <row r="138" spans="2:13">
      <c r="B138" s="73"/>
      <c r="C138" s="37"/>
      <c r="D138" s="38"/>
      <c r="E138" s="39"/>
      <c r="F138" s="43"/>
      <c r="G138" s="39"/>
      <c r="H138" s="39"/>
      <c r="I138" s="74"/>
      <c r="J138" s="75"/>
      <c r="K138" s="76"/>
      <c r="L138" s="76"/>
      <c r="M138" s="77"/>
    </row>
    <row r="139" spans="2:13">
      <c r="B139" s="73"/>
      <c r="C139" s="37"/>
      <c r="D139" s="38"/>
      <c r="E139" s="39"/>
      <c r="F139" s="85"/>
      <c r="G139" s="39"/>
      <c r="H139" s="39"/>
      <c r="I139" s="74"/>
      <c r="J139" s="75"/>
      <c r="K139" s="76"/>
      <c r="L139" s="76"/>
      <c r="M139" s="77"/>
    </row>
    <row r="140" spans="2:13"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</row>
    <row r="141" spans="2:13"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</row>
    <row r="142" spans="2:13"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</row>
    <row r="143" spans="2:13"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</row>
    <row r="144" spans="2:13"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</row>
    <row r="145" spans="2:12"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</row>
    <row r="146" spans="2:12"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</row>
    <row r="147" spans="2:12"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</row>
    <row r="148" spans="2:12"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</row>
    <row r="149" spans="2:12"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</row>
    <row r="150" spans="2:12"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</row>
    <row r="151" spans="2:12"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</row>
    <row r="152" spans="2:12"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</row>
    <row r="153" spans="2:12"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</row>
    <row r="154" spans="2:12"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</row>
    <row r="155" spans="2:12"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</row>
    <row r="156" spans="2:12"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</row>
    <row r="157" spans="2:12"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</row>
    <row r="158" spans="2:12"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</row>
    <row r="159" spans="2:12"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</row>
    <row r="160" spans="2:12"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</row>
    <row r="161" spans="2:12"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</row>
    <row r="162" spans="2:12"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</row>
    <row r="163" spans="2:12"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</row>
    <row r="164" spans="2:12"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</row>
    <row r="165" spans="2:12"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</row>
    <row r="166" spans="2:12"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</row>
    <row r="167" spans="2:12"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</row>
    <row r="168" spans="2:12"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</row>
    <row r="169" spans="2:12"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</row>
    <row r="170" spans="2:12"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</row>
  </sheetData>
  <mergeCells count="83">
    <mergeCell ref="IP58:IQ58"/>
    <mergeCell ref="IR58:IS58"/>
    <mergeCell ref="D60:E60"/>
    <mergeCell ref="F60:J60"/>
    <mergeCell ref="IH58:II58"/>
    <mergeCell ref="IJ58:IK58"/>
    <mergeCell ref="IL58:IM58"/>
    <mergeCell ref="IN58:IO58"/>
    <mergeCell ref="HQ58:HR58"/>
    <mergeCell ref="HS58:HT58"/>
    <mergeCell ref="GR58:GS58"/>
    <mergeCell ref="GT58:GU58"/>
    <mergeCell ref="GV58:GW58"/>
    <mergeCell ref="GX58:GY58"/>
    <mergeCell ref="HU58:HV58"/>
    <mergeCell ref="HW58:HX58"/>
    <mergeCell ref="GZ58:HA58"/>
    <mergeCell ref="HB58:HC58"/>
    <mergeCell ref="HM58:HN58"/>
    <mergeCell ref="HO58:HP58"/>
    <mergeCell ref="FW58:FX58"/>
    <mergeCell ref="FY58:FZ58"/>
    <mergeCell ref="GA58:GB58"/>
    <mergeCell ref="GC58:GD58"/>
    <mergeCell ref="GE58:GF58"/>
    <mergeCell ref="GG58:GH58"/>
    <mergeCell ref="FB58:FC58"/>
    <mergeCell ref="FD58:FE58"/>
    <mergeCell ref="FF58:FG58"/>
    <mergeCell ref="FH58:FI58"/>
    <mergeCell ref="FJ58:FK58"/>
    <mergeCell ref="FL58:FM58"/>
    <mergeCell ref="EG58:EH58"/>
    <mergeCell ref="EI58:EJ58"/>
    <mergeCell ref="EK58:EL58"/>
    <mergeCell ref="EM58:EN58"/>
    <mergeCell ref="EO58:EP58"/>
    <mergeCell ref="EQ58:ER58"/>
    <mergeCell ref="DL58:DM58"/>
    <mergeCell ref="DN58:DO58"/>
    <mergeCell ref="DP58:DQ58"/>
    <mergeCell ref="DR58:DS58"/>
    <mergeCell ref="DT58:DU58"/>
    <mergeCell ref="DV58:DW58"/>
    <mergeCell ref="CQ58:CR58"/>
    <mergeCell ref="CS58:CT58"/>
    <mergeCell ref="CU58:CV58"/>
    <mergeCell ref="CW58:CX58"/>
    <mergeCell ref="CY58:CZ58"/>
    <mergeCell ref="DA58:DB58"/>
    <mergeCell ref="BV58:BW58"/>
    <mergeCell ref="BX58:BY58"/>
    <mergeCell ref="BZ58:CA58"/>
    <mergeCell ref="CB58:CC58"/>
    <mergeCell ref="CD58:CE58"/>
    <mergeCell ref="CF58:CG58"/>
    <mergeCell ref="BA58:BB58"/>
    <mergeCell ref="BC58:BD58"/>
    <mergeCell ref="BE58:BF58"/>
    <mergeCell ref="BG58:BH58"/>
    <mergeCell ref="BI58:BJ58"/>
    <mergeCell ref="BK58:BL58"/>
    <mergeCell ref="AF58:AG58"/>
    <mergeCell ref="AH58:AI58"/>
    <mergeCell ref="AJ58:AK58"/>
    <mergeCell ref="AL58:AM58"/>
    <mergeCell ref="AN58:AO58"/>
    <mergeCell ref="AP58:AQ58"/>
    <mergeCell ref="U4:V4"/>
    <mergeCell ref="D7:E7"/>
    <mergeCell ref="F7:J7"/>
    <mergeCell ref="K58:L58"/>
    <mergeCell ref="M58:N58"/>
    <mergeCell ref="O58:P58"/>
    <mergeCell ref="Q58:R58"/>
    <mergeCell ref="S58:T58"/>
    <mergeCell ref="U58:V58"/>
    <mergeCell ref="E2:S2"/>
    <mergeCell ref="K4:L4"/>
    <mergeCell ref="M4:N4"/>
    <mergeCell ref="O4:P4"/>
    <mergeCell ref="Q4:R4"/>
    <mergeCell ref="S4:T4"/>
  </mergeCells>
  <phoneticPr fontId="0" type="noConversion"/>
  <pageMargins left="0.19652777777777777" right="0.19652777777777777" top="0.65902777777777777" bottom="0.63124999999999998" header="0.39374999999999999" footer="0.39374999999999999"/>
  <pageSetup paperSize="9" scale="62" orientation="landscape" useFirstPageNumber="1" r:id="rId1"/>
  <headerFooter alignWithMargins="0">
    <oddHeader>&amp;C&amp;"MAC C Times,Bold"&amp;12ЗАВРШНА СМЕТКА 2023 ГОДИНА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/>
  </sheetViews>
  <sheetFormatPr defaultColWidth="11.5703125" defaultRowHeight="12.75"/>
  <sheetData/>
  <phoneticPr fontId="0" type="noConversion"/>
  <pageMargins left="0.19652777777777777" right="0.19652777777777777" top="0.65902777777777777" bottom="0.63124999999999998" header="0.39374999999999999" footer="0.39374999999999999"/>
  <pageSetup paperSize="9" scale="62" firstPageNumber="0" orientation="landscape" horizontalDpi="300" verticalDpi="300" r:id="rId1"/>
  <headerFooter alignWithMargins="0">
    <oddHeader>&amp;C&amp;"MAC C Times,Bold"&amp;12ЗАВРШНА СМЕТКА 2006 ГОДИНА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phoneticPr fontId="0" type="noConversion"/>
  <pageMargins left="0.19652777777777777" right="0.19652777777777777" top="0.65902777777777777" bottom="0.63124999999999998" header="0.39374999999999999" footer="0.39374999999999999"/>
  <pageSetup paperSize="9" scale="62" firstPageNumber="0" orientation="landscape" horizontalDpi="300" verticalDpi="300" r:id="rId1"/>
  <headerFooter alignWithMargins="0">
    <oddHeader>&amp;C&amp;"MAC C Times,Bold"&amp;12ЗАВРШНА СМЕТКА 2006 ГОДИНА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Zavrsna smetka 2006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2024-02-29T14:15:14Z</cp:lastPrinted>
  <dcterms:created xsi:type="dcterms:W3CDTF">2023-03-01T07:11:17Z</dcterms:created>
  <dcterms:modified xsi:type="dcterms:W3CDTF">2024-02-29T14:26:22Z</dcterms:modified>
</cp:coreProperties>
</file>