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256"/>
  </bookViews>
  <sheets>
    <sheet name="Zavrsna smetka 2006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116" i="2"/>
  <c r="U116"/>
  <c r="V115"/>
  <c r="U115"/>
  <c r="V114"/>
  <c r="U114"/>
  <c r="T113"/>
  <c r="S113"/>
  <c r="R113"/>
  <c r="Q113"/>
  <c r="P113"/>
  <c r="O113"/>
  <c r="N113"/>
  <c r="M113"/>
  <c r="L113"/>
  <c r="V113" s="1"/>
  <c r="K113"/>
  <c r="U113" s="1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T102"/>
  <c r="S102"/>
  <c r="R102"/>
  <c r="Q102"/>
  <c r="P102"/>
  <c r="O102"/>
  <c r="N102"/>
  <c r="M102"/>
  <c r="L102"/>
  <c r="V102" s="1"/>
  <c r="K102"/>
  <c r="U102" s="1"/>
  <c r="V101"/>
  <c r="U101"/>
  <c r="V100"/>
  <c r="U100"/>
  <c r="V99"/>
  <c r="U99"/>
  <c r="V98"/>
  <c r="U98"/>
  <c r="T97"/>
  <c r="S97"/>
  <c r="R97"/>
  <c r="Q97"/>
  <c r="P97"/>
  <c r="O97"/>
  <c r="N97"/>
  <c r="M97"/>
  <c r="L97"/>
  <c r="V97" s="1"/>
  <c r="K97"/>
  <c r="U97" s="1"/>
  <c r="V96"/>
  <c r="U96"/>
  <c r="V95"/>
  <c r="U95"/>
  <c r="V94"/>
  <c r="U94"/>
  <c r="V93"/>
  <c r="U93"/>
  <c r="T92"/>
  <c r="S92"/>
  <c r="R92"/>
  <c r="Q92"/>
  <c r="P92"/>
  <c r="O92"/>
  <c r="N92"/>
  <c r="M92"/>
  <c r="L92"/>
  <c r="V92" s="1"/>
  <c r="K92"/>
  <c r="U92" s="1"/>
  <c r="V91"/>
  <c r="U91"/>
  <c r="V90"/>
  <c r="U90"/>
  <c r="V89"/>
  <c r="U89"/>
  <c r="T88"/>
  <c r="S88"/>
  <c r="R88"/>
  <c r="Q88"/>
  <c r="P88"/>
  <c r="O88"/>
  <c r="N88"/>
  <c r="M88"/>
  <c r="L88"/>
  <c r="V88" s="1"/>
  <c r="K88"/>
  <c r="U88" s="1"/>
  <c r="V87"/>
  <c r="U87"/>
  <c r="V86"/>
  <c r="U86"/>
  <c r="V85"/>
  <c r="U85"/>
  <c r="V84"/>
  <c r="U84"/>
  <c r="T83"/>
  <c r="S83"/>
  <c r="R83"/>
  <c r="Q83"/>
  <c r="P83"/>
  <c r="O83"/>
  <c r="N83"/>
  <c r="M83"/>
  <c r="L83"/>
  <c r="V83" s="1"/>
  <c r="K83"/>
  <c r="U83" s="1"/>
  <c r="V82"/>
  <c r="U82"/>
  <c r="V81"/>
  <c r="U81"/>
  <c r="V80"/>
  <c r="U80"/>
  <c r="T79"/>
  <c r="S79"/>
  <c r="R79"/>
  <c r="Q79"/>
  <c r="P79"/>
  <c r="O79"/>
  <c r="N79"/>
  <c r="M79"/>
  <c r="L79"/>
  <c r="V79" s="1"/>
  <c r="K79"/>
  <c r="U79" s="1"/>
  <c r="V78"/>
  <c r="U78"/>
  <c r="V77"/>
  <c r="U77"/>
  <c r="V76"/>
  <c r="U76"/>
  <c r="V75"/>
  <c r="U75"/>
  <c r="V74"/>
  <c r="U74"/>
  <c r="V73"/>
  <c r="U73"/>
  <c r="V72"/>
  <c r="U72"/>
  <c r="T71"/>
  <c r="S71"/>
  <c r="R71"/>
  <c r="Q71"/>
  <c r="P71"/>
  <c r="O71"/>
  <c r="N71"/>
  <c r="M71"/>
  <c r="L71"/>
  <c r="V71" s="1"/>
  <c r="K71"/>
  <c r="U71" s="1"/>
  <c r="V70"/>
  <c r="U70"/>
  <c r="V69"/>
  <c r="U69"/>
  <c r="V68"/>
  <c r="U68"/>
  <c r="T67"/>
  <c r="S67"/>
  <c r="R67"/>
  <c r="Q67"/>
  <c r="P67"/>
  <c r="O67"/>
  <c r="N67"/>
  <c r="M67"/>
  <c r="L67"/>
  <c r="V67" s="1"/>
  <c r="K67"/>
  <c r="U67" s="1"/>
  <c r="V66"/>
  <c r="U66"/>
  <c r="V65"/>
  <c r="U65"/>
  <c r="V64"/>
  <c r="U64"/>
  <c r="T63"/>
  <c r="S63"/>
  <c r="R63"/>
  <c r="Q63"/>
  <c r="P63"/>
  <c r="O63"/>
  <c r="N63"/>
  <c r="M63"/>
  <c r="L63"/>
  <c r="V63" s="1"/>
  <c r="K63"/>
  <c r="U63" s="1"/>
  <c r="T62"/>
  <c r="S62"/>
  <c r="R62"/>
  <c r="Q62"/>
  <c r="P62"/>
  <c r="O62"/>
  <c r="N62"/>
  <c r="M62"/>
  <c r="L62"/>
  <c r="V62" s="1"/>
  <c r="K62"/>
  <c r="U62" s="1"/>
  <c r="V48"/>
  <c r="U48"/>
  <c r="T47"/>
  <c r="S47"/>
  <c r="R47"/>
  <c r="Q47"/>
  <c r="P47"/>
  <c r="O47"/>
  <c r="N47"/>
  <c r="M47"/>
  <c r="L47"/>
  <c r="V47" s="1"/>
  <c r="K47"/>
  <c r="U47" s="1"/>
  <c r="V46"/>
  <c r="U46"/>
  <c r="T45"/>
  <c r="S45"/>
  <c r="R45"/>
  <c r="Q45"/>
  <c r="P45"/>
  <c r="O45"/>
  <c r="N45"/>
  <c r="M45"/>
  <c r="L45"/>
  <c r="V45" s="1"/>
  <c r="K45"/>
  <c r="U45" s="1"/>
  <c r="V44"/>
  <c r="U44"/>
  <c r="V43"/>
  <c r="U43"/>
  <c r="V42"/>
  <c r="U42"/>
  <c r="T41"/>
  <c r="S41"/>
  <c r="R41"/>
  <c r="Q41"/>
  <c r="P41"/>
  <c r="O41"/>
  <c r="N41"/>
  <c r="M41"/>
  <c r="L41"/>
  <c r="V41" s="1"/>
  <c r="K41"/>
  <c r="U41" s="1"/>
  <c r="V40"/>
  <c r="U40"/>
  <c r="V39"/>
  <c r="U39"/>
  <c r="V38"/>
  <c r="U38"/>
  <c r="V37"/>
  <c r="U37"/>
  <c r="T36"/>
  <c r="S36"/>
  <c r="R36"/>
  <c r="Q36"/>
  <c r="P36"/>
  <c r="O36"/>
  <c r="N36"/>
  <c r="M36"/>
  <c r="L36"/>
  <c r="V36" s="1"/>
  <c r="K36"/>
  <c r="U36" s="1"/>
  <c r="V34"/>
  <c r="U34"/>
  <c r="V33"/>
  <c r="U33"/>
  <c r="V32"/>
  <c r="U32"/>
  <c r="T31"/>
  <c r="S31"/>
  <c r="R31"/>
  <c r="Q31"/>
  <c r="P31"/>
  <c r="O31"/>
  <c r="N31"/>
  <c r="M31"/>
  <c r="L31"/>
  <c r="V31" s="1"/>
  <c r="K31"/>
  <c r="U31" s="1"/>
  <c r="V30"/>
  <c r="U30"/>
  <c r="V29"/>
  <c r="U29"/>
  <c r="V28"/>
  <c r="U28"/>
  <c r="V27"/>
  <c r="U27"/>
  <c r="T26"/>
  <c r="S26"/>
  <c r="R26"/>
  <c r="Q26"/>
  <c r="P26"/>
  <c r="O26"/>
  <c r="N26"/>
  <c r="M26"/>
  <c r="L26"/>
  <c r="V26" s="1"/>
  <c r="K26"/>
  <c r="U26" s="1"/>
  <c r="V25"/>
  <c r="U25"/>
  <c r="V24"/>
  <c r="U24"/>
  <c r="V23"/>
  <c r="U23"/>
  <c r="V22"/>
  <c r="U22"/>
  <c r="V21"/>
  <c r="U21"/>
  <c r="T20"/>
  <c r="S20"/>
  <c r="R20"/>
  <c r="Q20"/>
  <c r="P20"/>
  <c r="O20"/>
  <c r="N20"/>
  <c r="M20"/>
  <c r="L20"/>
  <c r="V20" s="1"/>
  <c r="K20"/>
  <c r="U20" s="1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T10"/>
  <c r="S10"/>
  <c r="R10"/>
  <c r="Q10"/>
  <c r="P10"/>
  <c r="O10"/>
  <c r="N10"/>
  <c r="M10"/>
  <c r="L10"/>
  <c r="V10" s="1"/>
  <c r="K10"/>
  <c r="U10" s="1"/>
  <c r="T9"/>
  <c r="T8" s="1"/>
  <c r="S9"/>
  <c r="R9"/>
  <c r="Q9"/>
  <c r="P9"/>
  <c r="P8" s="1"/>
  <c r="O9"/>
  <c r="N9"/>
  <c r="M9"/>
  <c r="L9"/>
  <c r="L8" s="1"/>
  <c r="K9"/>
  <c r="U9" s="1"/>
  <c r="R8"/>
  <c r="N8"/>
  <c r="Q29" i="1"/>
  <c r="L69"/>
  <c r="K69"/>
  <c r="V76"/>
  <c r="U76"/>
  <c r="L8"/>
  <c r="L18"/>
  <c r="L24"/>
  <c r="L29"/>
  <c r="L34"/>
  <c r="L39"/>
  <c r="L43"/>
  <c r="L45"/>
  <c r="L7"/>
  <c r="L61"/>
  <c r="L65"/>
  <c r="L77"/>
  <c r="L81"/>
  <c r="L86"/>
  <c r="L90"/>
  <c r="L95"/>
  <c r="L100"/>
  <c r="L111"/>
  <c r="L60"/>
  <c r="N8"/>
  <c r="N18"/>
  <c r="N24"/>
  <c r="N29"/>
  <c r="N34"/>
  <c r="N39"/>
  <c r="N43"/>
  <c r="N45"/>
  <c r="N61"/>
  <c r="N65"/>
  <c r="N69"/>
  <c r="N77"/>
  <c r="N81"/>
  <c r="N86"/>
  <c r="N90"/>
  <c r="N95"/>
  <c r="N100"/>
  <c r="N111"/>
  <c r="N60" s="1"/>
  <c r="P8"/>
  <c r="P18"/>
  <c r="P24"/>
  <c r="P29"/>
  <c r="P34"/>
  <c r="P39"/>
  <c r="P43"/>
  <c r="P45"/>
  <c r="P61"/>
  <c r="P65"/>
  <c r="P69"/>
  <c r="P77"/>
  <c r="P81"/>
  <c r="P86"/>
  <c r="P90"/>
  <c r="P95"/>
  <c r="P100"/>
  <c r="P111"/>
  <c r="R8"/>
  <c r="R18"/>
  <c r="R24"/>
  <c r="R29"/>
  <c r="R34"/>
  <c r="R39"/>
  <c r="R43"/>
  <c r="R45"/>
  <c r="R61"/>
  <c r="R65"/>
  <c r="R69"/>
  <c r="R77"/>
  <c r="R81"/>
  <c r="R86"/>
  <c r="R90"/>
  <c r="R95"/>
  <c r="R100"/>
  <c r="R111"/>
  <c r="T8"/>
  <c r="V8" s="1"/>
  <c r="T18"/>
  <c r="T24"/>
  <c r="T29"/>
  <c r="T34"/>
  <c r="T39"/>
  <c r="T43"/>
  <c r="T45"/>
  <c r="T61"/>
  <c r="T65"/>
  <c r="T69"/>
  <c r="T77"/>
  <c r="T81"/>
  <c r="T86"/>
  <c r="T90"/>
  <c r="T95"/>
  <c r="T100"/>
  <c r="T111"/>
  <c r="T60"/>
  <c r="K8"/>
  <c r="K18"/>
  <c r="K24"/>
  <c r="K29"/>
  <c r="K34"/>
  <c r="K39"/>
  <c r="K43"/>
  <c r="K45"/>
  <c r="M8"/>
  <c r="M18"/>
  <c r="M24"/>
  <c r="M29"/>
  <c r="M34"/>
  <c r="M39"/>
  <c r="M43"/>
  <c r="M45"/>
  <c r="O8"/>
  <c r="O18"/>
  <c r="O24"/>
  <c r="O29"/>
  <c r="O34"/>
  <c r="O39"/>
  <c r="O43"/>
  <c r="O45"/>
  <c r="Q8"/>
  <c r="Q18"/>
  <c r="Q24"/>
  <c r="Q34"/>
  <c r="Q39"/>
  <c r="Q43"/>
  <c r="Q45"/>
  <c r="S8"/>
  <c r="S18"/>
  <c r="S24"/>
  <c r="U24" s="1"/>
  <c r="S29"/>
  <c r="S34"/>
  <c r="S39"/>
  <c r="S43"/>
  <c r="S45"/>
  <c r="U8"/>
  <c r="U9"/>
  <c r="V9"/>
  <c r="U10"/>
  <c r="V10"/>
  <c r="U11"/>
  <c r="V11"/>
  <c r="U12"/>
  <c r="V12"/>
  <c r="U13"/>
  <c r="V13"/>
  <c r="U14"/>
  <c r="V14"/>
  <c r="U15"/>
  <c r="V15"/>
  <c r="U16"/>
  <c r="V16"/>
  <c r="U17"/>
  <c r="V17"/>
  <c r="V18"/>
  <c r="U19"/>
  <c r="V19"/>
  <c r="U20"/>
  <c r="V20"/>
  <c r="U21"/>
  <c r="V21"/>
  <c r="U22"/>
  <c r="V22"/>
  <c r="U23"/>
  <c r="V23"/>
  <c r="V24"/>
  <c r="U25"/>
  <c r="V25"/>
  <c r="U26"/>
  <c r="V26"/>
  <c r="U27"/>
  <c r="V27"/>
  <c r="U28"/>
  <c r="V28"/>
  <c r="U29"/>
  <c r="V29"/>
  <c r="U30"/>
  <c r="V30"/>
  <c r="U31"/>
  <c r="V31"/>
  <c r="U32"/>
  <c r="V32"/>
  <c r="U34"/>
  <c r="V34"/>
  <c r="U35"/>
  <c r="V35"/>
  <c r="U36"/>
  <c r="V36"/>
  <c r="U37"/>
  <c r="V37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K61"/>
  <c r="K65"/>
  <c r="K77"/>
  <c r="K81"/>
  <c r="K86"/>
  <c r="K90"/>
  <c r="K95"/>
  <c r="K100"/>
  <c r="K111"/>
  <c r="M61"/>
  <c r="M65"/>
  <c r="M69"/>
  <c r="M77"/>
  <c r="M81"/>
  <c r="M86"/>
  <c r="M90"/>
  <c r="M95"/>
  <c r="M100"/>
  <c r="M111"/>
  <c r="O61"/>
  <c r="O65"/>
  <c r="O69"/>
  <c r="O77"/>
  <c r="O81"/>
  <c r="O86"/>
  <c r="O90"/>
  <c r="O95"/>
  <c r="O100"/>
  <c r="O111"/>
  <c r="Q61"/>
  <c r="Q65"/>
  <c r="Q69"/>
  <c r="Q77"/>
  <c r="Q81"/>
  <c r="Q86"/>
  <c r="Q90"/>
  <c r="Q95"/>
  <c r="Q100"/>
  <c r="Q111"/>
  <c r="Q60"/>
  <c r="S61"/>
  <c r="S65"/>
  <c r="S69"/>
  <c r="S77"/>
  <c r="U77" s="1"/>
  <c r="S81"/>
  <c r="S86"/>
  <c r="S90"/>
  <c r="S95"/>
  <c r="S100"/>
  <c r="S111"/>
  <c r="V61"/>
  <c r="U62"/>
  <c r="V62"/>
  <c r="U63"/>
  <c r="V63"/>
  <c r="U64"/>
  <c r="V64"/>
  <c r="V65"/>
  <c r="U66"/>
  <c r="V66"/>
  <c r="U67"/>
  <c r="V67"/>
  <c r="U68"/>
  <c r="V68"/>
  <c r="V69"/>
  <c r="U70"/>
  <c r="V70"/>
  <c r="U71"/>
  <c r="V71"/>
  <c r="U72"/>
  <c r="V72"/>
  <c r="U73"/>
  <c r="V73"/>
  <c r="U74"/>
  <c r="V74"/>
  <c r="U75"/>
  <c r="V75"/>
  <c r="V77"/>
  <c r="U78"/>
  <c r="V78"/>
  <c r="U79"/>
  <c r="V79"/>
  <c r="U80"/>
  <c r="V80"/>
  <c r="U81"/>
  <c r="V81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8" l="1"/>
  <c r="P60"/>
  <c r="P6" s="1"/>
  <c r="M60"/>
  <c r="U61"/>
  <c r="S7"/>
  <c r="R7"/>
  <c r="U69"/>
  <c r="M7"/>
  <c r="P7"/>
  <c r="U65"/>
  <c r="O60"/>
  <c r="O7"/>
  <c r="T7"/>
  <c r="T6" s="1"/>
  <c r="R60"/>
  <c r="R6" s="1"/>
  <c r="S60"/>
  <c r="K60"/>
  <c r="Q7"/>
  <c r="K7"/>
  <c r="U7" s="1"/>
  <c r="V60"/>
  <c r="N7"/>
  <c r="N6" s="1"/>
  <c r="L6"/>
  <c r="V9" i="2"/>
  <c r="V8" s="1"/>
  <c r="V7" i="1"/>
  <c r="V6" s="1"/>
  <c r="U60" l="1"/>
</calcChain>
</file>

<file path=xl/sharedStrings.xml><?xml version="1.0" encoding="utf-8"?>
<sst xmlns="http://schemas.openxmlformats.org/spreadsheetml/2006/main" count="274" uniqueCount="106">
  <si>
    <r>
      <t>Va`na napomena:</t>
    </r>
    <r>
      <rPr>
        <b/>
        <sz val="12"/>
        <rFont val="MAC C Times"/>
        <family val="1"/>
        <charset val="204"/>
      </rPr>
      <t xml:space="preserve"> Ve molime podatocite vo aplikacijata da gi vnesuvate samo vo praznite poliwa vo koi treba da se vnese iznosot na prihodite ili rashodite na nivo na stavka, dodeka vo poliwata kade {to ima 0 Ve molime da ne pravite nikakvi izmeni. </t>
    </r>
  </si>
  <si>
    <t xml:space="preserve">Osnoven buxet </t>
  </si>
  <si>
    <t>Namenski dotacii</t>
  </si>
  <si>
    <t>Samofinasira~ki aktivnosti</t>
  </si>
  <si>
    <t>Donacii</t>
  </si>
  <si>
    <t>Krediti</t>
  </si>
  <si>
    <t>Vkupno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</si>
  <si>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</si>
  <si>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</si>
  <si>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</si>
  <si>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</si>
  <si>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</si>
  <si>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</si>
  <si>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Pridonesi od plati za socijalni fondovi</t>
  </si>
  <si>
    <t>Danoci na imot</t>
  </si>
  <si>
    <t>Doma{ni danoci na stoki i uslugi</t>
  </si>
  <si>
    <t>Danok od me|unarodna trgovija i transakcii (carini i dava~ki)</t>
  </si>
  <si>
    <t>Drugi danoci</t>
  </si>
  <si>
    <t>Danoci na specifi~ni uslugi</t>
  </si>
  <si>
    <t>Taksi za koristewe ili dozvoli za vr{ewe na dejnost</t>
  </si>
  <si>
    <t>Danok na finansiski transakcii</t>
  </si>
  <si>
    <t>Nedano~i prihodi</t>
  </si>
  <si>
    <t>Pretpriema~ki prihod i prihod od imot</t>
  </si>
  <si>
    <t>Taksi i nadomestoci</t>
  </si>
  <si>
    <t>Administrativni 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</si>
  <si>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</si>
  <si>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</si>
  <si>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</si>
  <si>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</si>
  <si>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</si>
  <si>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</si>
  <si>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Kapitalni transferi od nevladini izvori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</si>
  <si>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</si>
  <si>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</si>
  <si>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</si>
  <si>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</si>
  <si>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</si>
  <si>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Kratkoro~ni pozajmici vo zemjata</t>
  </si>
  <si>
    <t>Blagajni~ki zapisi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</si>
  <si>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</si>
  <si>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</si>
  <si>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</si>
  <si>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</si>
  <si>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</si>
  <si>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</si>
  <si>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</si>
  <si>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</si>
  <si>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</si>
  <si>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</si>
  <si>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</si>
  <si>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</si>
  <si>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</si>
  <si>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</si>
  <si>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</si>
  <si>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</si>
  <si>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</si>
  <si>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</si>
  <si>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</si>
  <si>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</si>
  <si>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</si>
  <si>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</si>
  <si>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</si>
  <si>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</si>
  <si>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</si>
  <si>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</si>
  <si>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</si>
  <si>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</si>
  <si>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</si>
  <si>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</si>
  <si>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</si>
  <si>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</si>
  <si>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</si>
  <si>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</si>
  <si>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</si>
  <si>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</si>
  <si>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</si>
  <si>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</si>
  <si>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</si>
  <si>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</si>
  <si>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</si>
  <si>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</si>
  <si>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</si>
  <si>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</si>
  <si>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</si>
  <si>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</si>
  <si>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Rezervi za kapitalni rashodi</t>
  </si>
  <si>
    <t>Grade`ni objekti</t>
  </si>
  <si>
    <t>Drugi  grade`ni objekti</t>
  </si>
  <si>
    <t>Kupuvawe mebel, oprema, vozila i ma{ini</t>
  </si>
  <si>
    <t>Strate{ki stoki i drugi rezervi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</si>
  <si>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</si>
  <si>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</si>
  <si>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</si>
  <si>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</si>
  <si>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</si>
  <si>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</si>
  <si>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</si>
  <si>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Надоместоци за вработените</t>
  </si>
  <si>
    <t>Привремени вработувања</t>
  </si>
  <si>
    <t>Општи и тековни донации</t>
  </si>
  <si>
    <t>Купување на возила</t>
  </si>
  <si>
    <t>EDINICA NA LOKALNA SAMOUPRAVA- ПРОБИШТИП</t>
  </si>
  <si>
    <t>BUXET NA OP[TINA ПРОБИШТИП</t>
  </si>
  <si>
    <t>EDINICA NA LOKALNA SAMOUPRAVA ПРОБИШТИП</t>
  </si>
  <si>
    <t>BUXET NA OP[TINA  ПРОБИШТИП</t>
  </si>
  <si>
    <t>Вложувања и   nefinansiski sredstva</t>
  </si>
</sst>
</file>

<file path=xl/styles.xml><?xml version="1.0" encoding="utf-8"?>
<styleSheet xmlns="http://schemas.openxmlformats.org/spreadsheetml/2006/main">
  <numFmts count="1">
    <numFmt numFmtId="164" formatCode="#,##0&quot;   &quot;"/>
  </numFmts>
  <fonts count="8">
    <font>
      <sz val="10"/>
      <name val="Arial"/>
      <family val="2"/>
      <charset val="204"/>
    </font>
    <font>
      <b/>
      <sz val="11"/>
      <name val="MAC C Times"/>
      <family val="1"/>
      <charset val="204"/>
    </font>
    <font>
      <sz val="10"/>
      <name val="MAC C Times"/>
      <family val="1"/>
      <charset val="204"/>
    </font>
    <font>
      <b/>
      <sz val="12"/>
      <name val="MAC C Times"/>
      <family val="1"/>
      <charset val="204"/>
    </font>
    <font>
      <b/>
      <sz val="10"/>
      <name val="Arial"/>
      <family val="2"/>
      <charset val="204"/>
    </font>
    <font>
      <b/>
      <sz val="10"/>
      <name val="MAC C Times"/>
      <family val="1"/>
      <charset val="204"/>
    </font>
    <font>
      <b/>
      <i/>
      <u/>
      <sz val="12"/>
      <name val="MAC C Times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 wrapText="1"/>
    </xf>
    <xf numFmtId="164" fontId="5" fillId="0" borderId="7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right" vertical="top"/>
    </xf>
    <xf numFmtId="0" fontId="0" fillId="0" borderId="0" xfId="0" applyFont="1"/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/>
    <xf numFmtId="0" fontId="5" fillId="0" borderId="10" xfId="0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top"/>
    </xf>
    <xf numFmtId="0" fontId="2" fillId="0" borderId="6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top"/>
    </xf>
    <xf numFmtId="0" fontId="2" fillId="0" borderId="9" xfId="0" applyFont="1" applyBorder="1"/>
    <xf numFmtId="0" fontId="1" fillId="0" borderId="10" xfId="0" applyFont="1" applyFill="1" applyBorder="1" applyAlignment="1">
      <alignment horizontal="right"/>
    </xf>
    <xf numFmtId="0" fontId="1" fillId="0" borderId="0" xfId="0" applyFont="1" applyFill="1"/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164" fontId="2" fillId="0" borderId="7" xfId="0" applyNumberFormat="1" applyFont="1" applyFill="1" applyBorder="1" applyAlignment="1">
      <alignment horizontal="right" vertical="top" indent="1"/>
    </xf>
    <xf numFmtId="0" fontId="5" fillId="0" borderId="10" xfId="0" applyFont="1" applyFill="1" applyBorder="1" applyAlignment="1">
      <alignment horizontal="right" indent="3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top"/>
    </xf>
    <xf numFmtId="164" fontId="2" fillId="0" borderId="13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wrapText="1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2" fillId="0" borderId="15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left" vertical="top" wrapText="1"/>
    </xf>
    <xf numFmtId="164" fontId="2" fillId="0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P1063"/>
  <sheetViews>
    <sheetView tabSelected="1" topLeftCell="M103" workbookViewId="0">
      <selection activeCell="N114" sqref="N114"/>
    </sheetView>
  </sheetViews>
  <sheetFormatPr defaultColWidth="11.5703125" defaultRowHeight="12.75"/>
  <cols>
    <col min="1" max="1" width="9.140625" customWidth="1"/>
    <col min="2" max="2" width="2.85546875" customWidth="1"/>
    <col min="3" max="3" width="1.42578125" customWidth="1"/>
    <col min="4" max="4" width="2.85546875" customWidth="1"/>
    <col min="5" max="5" width="2.7109375" customWidth="1"/>
    <col min="6" max="6" width="3" customWidth="1"/>
    <col min="7" max="7" width="2.140625" customWidth="1"/>
    <col min="8" max="8" width="2" customWidth="1"/>
    <col min="9" max="9" width="8.140625" customWidth="1"/>
    <col min="10" max="10" width="43.7109375" customWidth="1"/>
    <col min="11" max="12" width="12" customWidth="1"/>
    <col min="13" max="13" width="14.42578125" bestFit="1" customWidth="1"/>
    <col min="14" max="14" width="13.28515625" customWidth="1"/>
    <col min="15" max="15" width="12.42578125" customWidth="1"/>
    <col min="16" max="16" width="13.28515625" customWidth="1"/>
    <col min="17" max="17" width="12.140625" customWidth="1"/>
    <col min="18" max="18" width="12.5703125" customWidth="1"/>
    <col min="19" max="19" width="9.85546875" customWidth="1"/>
    <col min="20" max="20" width="12.28515625" customWidth="1"/>
    <col min="21" max="21" width="12.85546875" customWidth="1"/>
    <col min="22" max="22" width="12.42578125" customWidth="1"/>
  </cols>
  <sheetData>
    <row r="1" spans="1:1524" s="7" customFormat="1" ht="27.6" customHeight="1">
      <c r="A1" s="62"/>
      <c r="B1" s="1"/>
      <c r="C1" s="2"/>
      <c r="D1" s="3"/>
      <c r="E1" s="4"/>
      <c r="F1"/>
      <c r="G1"/>
      <c r="H1"/>
      <c r="I1"/>
      <c r="J1"/>
      <c r="K1"/>
      <c r="L1"/>
      <c r="M1"/>
      <c r="N1"/>
      <c r="O1"/>
      <c r="P1"/>
      <c r="Q1"/>
      <c r="R1"/>
      <c r="S1"/>
      <c r="T1" s="5"/>
      <c r="U1" s="6"/>
      <c r="V1" s="5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/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/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/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/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/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/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/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</row>
    <row r="2" spans="1:1524" s="7" customFormat="1" ht="27.6" customHeight="1">
      <c r="A2" s="62"/>
      <c r="B2" s="1"/>
      <c r="C2" s="2"/>
      <c r="D2" s="3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5"/>
      <c r="U2" s="6"/>
      <c r="V2" s="5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  <c r="AML2" s="62"/>
      <c r="AMM2" s="62"/>
      <c r="AMN2" s="62"/>
      <c r="AMO2" s="62"/>
      <c r="AMP2" s="62"/>
      <c r="AMQ2" s="62"/>
      <c r="AMR2" s="62"/>
      <c r="AMS2" s="62"/>
      <c r="AMT2" s="62"/>
      <c r="AMU2" s="62"/>
      <c r="AMV2" s="62"/>
      <c r="AMW2" s="62"/>
      <c r="AMX2" s="62"/>
      <c r="AMY2" s="62"/>
      <c r="AMZ2" s="62"/>
      <c r="ANA2" s="62"/>
      <c r="ANB2" s="62"/>
      <c r="ANC2" s="62"/>
      <c r="AND2" s="62"/>
      <c r="ANE2" s="62"/>
      <c r="ANF2" s="62"/>
      <c r="ANG2" s="62"/>
      <c r="ANH2" s="62"/>
      <c r="ANI2" s="62"/>
      <c r="ANJ2" s="62"/>
      <c r="ANK2" s="62"/>
      <c r="ANL2" s="62"/>
      <c r="ANM2" s="62"/>
      <c r="ANN2" s="62"/>
      <c r="ANO2" s="62"/>
      <c r="ANP2" s="62"/>
      <c r="ANQ2" s="62"/>
      <c r="ANR2" s="62"/>
      <c r="ANS2" s="62"/>
      <c r="ANT2" s="62"/>
      <c r="ANU2" s="62"/>
      <c r="ANV2" s="62"/>
      <c r="ANW2" s="62"/>
      <c r="ANX2" s="62"/>
      <c r="ANY2" s="62"/>
      <c r="ANZ2" s="62"/>
      <c r="AOA2" s="62"/>
      <c r="AOB2" s="62"/>
      <c r="AOC2" s="62"/>
      <c r="AOD2" s="62"/>
      <c r="AOE2" s="62"/>
      <c r="AOF2" s="62"/>
      <c r="AOG2" s="62"/>
      <c r="AOH2" s="62"/>
      <c r="AOI2" s="62"/>
      <c r="AOJ2" s="62"/>
      <c r="AOK2" s="62"/>
      <c r="AOL2" s="62"/>
      <c r="AOM2" s="62"/>
      <c r="AON2" s="62"/>
      <c r="AOO2" s="62"/>
      <c r="AOP2" s="62"/>
      <c r="AOQ2" s="62"/>
      <c r="AOR2" s="62"/>
      <c r="AOS2" s="62"/>
      <c r="AOT2" s="62"/>
      <c r="AOU2" s="62"/>
      <c r="AOV2" s="62"/>
      <c r="AOW2" s="62"/>
      <c r="AOX2" s="62"/>
      <c r="AOY2" s="62"/>
      <c r="AOZ2" s="62"/>
      <c r="APA2" s="62"/>
      <c r="APB2" s="62"/>
      <c r="APC2" s="62"/>
      <c r="APD2" s="62"/>
      <c r="APE2" s="62"/>
      <c r="APF2" s="62"/>
      <c r="APG2" s="62"/>
      <c r="APH2" s="62"/>
      <c r="API2" s="62"/>
      <c r="APJ2" s="62"/>
      <c r="APK2" s="62"/>
      <c r="APL2" s="62"/>
      <c r="APM2" s="62"/>
      <c r="APN2" s="62"/>
      <c r="APO2" s="62"/>
      <c r="APP2" s="62"/>
      <c r="APQ2" s="62"/>
      <c r="APR2" s="62"/>
      <c r="APS2" s="62"/>
      <c r="APT2" s="62"/>
      <c r="APU2" s="62"/>
      <c r="APV2" s="62"/>
      <c r="APW2" s="62"/>
      <c r="APX2" s="62"/>
      <c r="APY2" s="62"/>
      <c r="APZ2" s="62"/>
      <c r="AQA2" s="62"/>
      <c r="AQB2" s="62"/>
      <c r="AQC2" s="62"/>
      <c r="AQD2" s="62"/>
      <c r="AQE2" s="62"/>
      <c r="AQF2" s="62"/>
      <c r="AQG2" s="62"/>
      <c r="AQH2" s="62"/>
      <c r="AQI2" s="62"/>
      <c r="AQJ2" s="62"/>
      <c r="AQK2" s="62"/>
      <c r="AQL2" s="62"/>
      <c r="AQM2" s="62"/>
      <c r="AQN2" s="62"/>
      <c r="AQO2" s="62"/>
      <c r="AQP2" s="62"/>
      <c r="AQQ2" s="62"/>
      <c r="AQR2" s="62"/>
      <c r="AQS2" s="62"/>
      <c r="AQT2" s="62"/>
      <c r="AQU2" s="62"/>
      <c r="AQV2" s="62"/>
      <c r="AQW2" s="62"/>
      <c r="AQX2" s="62"/>
      <c r="AQY2" s="62"/>
      <c r="AQZ2" s="62"/>
      <c r="ARA2" s="62"/>
      <c r="ARB2" s="62"/>
      <c r="ARC2" s="62"/>
      <c r="ARD2" s="62"/>
      <c r="ARE2" s="62"/>
      <c r="ARF2" s="62"/>
      <c r="ARG2" s="62"/>
      <c r="ARH2" s="62"/>
      <c r="ARI2" s="62"/>
      <c r="ARJ2" s="62"/>
      <c r="ARK2" s="62"/>
      <c r="ARL2" s="62"/>
      <c r="ARM2" s="62"/>
      <c r="ARN2" s="62"/>
      <c r="ARO2" s="62"/>
      <c r="ARP2" s="62"/>
      <c r="ARQ2" s="62"/>
      <c r="ARR2" s="62"/>
      <c r="ARS2" s="62"/>
      <c r="ART2" s="62"/>
      <c r="ARU2" s="62"/>
      <c r="ARV2" s="62"/>
      <c r="ARW2" s="62"/>
      <c r="ARX2" s="62"/>
      <c r="ARY2" s="62"/>
      <c r="ARZ2" s="62"/>
      <c r="ASA2" s="62"/>
      <c r="ASB2" s="62"/>
      <c r="ASC2" s="62"/>
      <c r="ASD2" s="62"/>
      <c r="ASE2" s="62"/>
      <c r="ASF2" s="62"/>
      <c r="ASG2" s="62"/>
      <c r="ASH2" s="62"/>
      <c r="ASI2" s="62"/>
      <c r="ASJ2" s="62"/>
      <c r="ASK2" s="62"/>
      <c r="ASL2" s="62"/>
      <c r="ASM2" s="62"/>
      <c r="ASN2" s="62"/>
      <c r="ASO2" s="62"/>
      <c r="ASP2" s="62"/>
      <c r="ASQ2" s="62"/>
      <c r="ASR2" s="62"/>
      <c r="ASS2" s="62"/>
      <c r="AST2" s="62"/>
      <c r="ASU2" s="62"/>
      <c r="ASV2" s="62"/>
      <c r="ASW2" s="62"/>
      <c r="ASX2" s="62"/>
      <c r="ASY2" s="62"/>
      <c r="ASZ2" s="62"/>
      <c r="ATA2" s="62"/>
      <c r="ATB2" s="62"/>
      <c r="ATC2" s="62"/>
      <c r="ATD2" s="62"/>
      <c r="ATE2" s="62"/>
      <c r="ATF2" s="62"/>
      <c r="ATG2" s="62"/>
      <c r="ATH2" s="62"/>
      <c r="ATI2" s="62"/>
      <c r="ATJ2" s="62"/>
      <c r="ATK2" s="62"/>
      <c r="ATL2" s="62"/>
      <c r="ATM2" s="62"/>
      <c r="ATN2" s="62"/>
      <c r="ATO2" s="62"/>
      <c r="ATP2" s="62"/>
      <c r="ATQ2" s="62"/>
      <c r="ATR2" s="62"/>
      <c r="ATS2" s="62"/>
      <c r="ATT2" s="62"/>
      <c r="ATU2" s="62"/>
      <c r="ATV2" s="62"/>
      <c r="ATW2" s="62"/>
      <c r="ATX2" s="62"/>
      <c r="ATY2" s="62"/>
      <c r="ATZ2" s="62"/>
      <c r="AUA2" s="62"/>
      <c r="AUB2" s="62"/>
      <c r="AUC2" s="62"/>
      <c r="AUD2" s="62"/>
      <c r="AUE2" s="62"/>
      <c r="AUF2" s="62"/>
      <c r="AUG2" s="62"/>
      <c r="AUH2" s="62"/>
      <c r="AUI2" s="62"/>
      <c r="AUJ2" s="62"/>
      <c r="AUK2" s="62"/>
      <c r="AUL2" s="62"/>
      <c r="AUM2" s="62"/>
      <c r="AUN2" s="62"/>
      <c r="AUO2" s="62"/>
      <c r="AUP2" s="62"/>
      <c r="AUQ2" s="62"/>
      <c r="AUR2" s="62"/>
      <c r="AUS2" s="62"/>
      <c r="AUT2" s="62"/>
      <c r="AUU2" s="62"/>
      <c r="AUV2" s="62"/>
      <c r="AUW2" s="62"/>
      <c r="AUX2" s="62"/>
      <c r="AUY2" s="62"/>
      <c r="AUZ2" s="62"/>
      <c r="AVA2" s="62"/>
      <c r="AVB2" s="62"/>
      <c r="AVC2" s="62"/>
      <c r="AVD2" s="62"/>
      <c r="AVE2" s="62"/>
      <c r="AVF2" s="62"/>
      <c r="AVG2" s="62"/>
      <c r="AVH2" s="62"/>
      <c r="AVI2" s="62"/>
      <c r="AVJ2" s="62"/>
      <c r="AVK2" s="62"/>
      <c r="AVL2" s="62"/>
      <c r="AVM2" s="62"/>
      <c r="AVN2" s="62"/>
      <c r="AVO2" s="62"/>
      <c r="AVP2" s="62"/>
      <c r="AVQ2" s="62"/>
      <c r="AVR2" s="62"/>
      <c r="AVS2" s="62"/>
      <c r="AVT2" s="62"/>
      <c r="AVU2" s="62"/>
      <c r="AVV2" s="62"/>
      <c r="AVW2" s="62"/>
      <c r="AVX2" s="62"/>
      <c r="AVY2" s="62"/>
      <c r="AVZ2" s="62"/>
      <c r="AWA2" s="62"/>
      <c r="AWB2" s="62"/>
      <c r="AWC2" s="62"/>
      <c r="AWD2" s="62"/>
      <c r="AWE2" s="62"/>
      <c r="AWF2" s="62"/>
      <c r="AWG2" s="62"/>
      <c r="AWH2" s="62"/>
      <c r="AWI2" s="62"/>
      <c r="AWJ2" s="62"/>
      <c r="AWK2" s="62"/>
      <c r="AWL2" s="62"/>
      <c r="AWM2" s="62"/>
      <c r="AWN2" s="62"/>
      <c r="AWO2" s="62"/>
      <c r="AWP2" s="62"/>
      <c r="AWQ2" s="62"/>
      <c r="AWR2" s="62"/>
      <c r="AWS2" s="62"/>
      <c r="AWT2" s="62"/>
      <c r="AWU2" s="62"/>
      <c r="AWV2" s="62"/>
      <c r="AWW2" s="62"/>
      <c r="AWX2" s="62"/>
      <c r="AWY2" s="62"/>
      <c r="AWZ2" s="62"/>
      <c r="AXA2" s="62"/>
      <c r="AXB2" s="62"/>
      <c r="AXC2" s="62"/>
      <c r="AXD2" s="62"/>
      <c r="AXE2" s="62"/>
      <c r="AXF2" s="62"/>
      <c r="AXG2" s="62"/>
      <c r="AXH2" s="62"/>
      <c r="AXI2" s="62"/>
      <c r="AXJ2" s="62"/>
      <c r="AXK2" s="62"/>
      <c r="AXL2" s="62"/>
      <c r="AXM2" s="62"/>
      <c r="AXN2" s="62"/>
      <c r="AXO2" s="62"/>
      <c r="AXP2" s="62"/>
      <c r="AXQ2" s="62"/>
      <c r="AXR2" s="62"/>
      <c r="AXS2" s="62"/>
      <c r="AXT2" s="62"/>
      <c r="AXU2" s="62"/>
      <c r="AXV2" s="62"/>
      <c r="AXW2" s="62"/>
      <c r="AXX2" s="62"/>
      <c r="AXY2" s="62"/>
      <c r="AXZ2" s="62"/>
      <c r="AYA2" s="62"/>
      <c r="AYB2" s="62"/>
      <c r="AYC2" s="62"/>
      <c r="AYD2" s="62"/>
      <c r="AYE2" s="62"/>
      <c r="AYF2" s="62"/>
      <c r="AYG2" s="62"/>
      <c r="AYH2" s="62"/>
      <c r="AYI2" s="62"/>
      <c r="AYJ2" s="62"/>
      <c r="AYK2" s="62"/>
      <c r="AYL2" s="62"/>
      <c r="AYM2" s="62"/>
      <c r="AYN2" s="62"/>
      <c r="AYO2" s="62"/>
      <c r="AYP2" s="62"/>
      <c r="AYQ2" s="62"/>
      <c r="AYR2" s="62"/>
      <c r="AYS2" s="62"/>
      <c r="AYT2" s="62"/>
      <c r="AYU2" s="62"/>
      <c r="AYV2" s="62"/>
      <c r="AYW2" s="62"/>
      <c r="AYX2" s="62"/>
      <c r="AYY2" s="62"/>
      <c r="AYZ2" s="62"/>
      <c r="AZA2" s="62"/>
      <c r="AZB2" s="62"/>
      <c r="AZC2" s="62"/>
      <c r="AZD2" s="62"/>
      <c r="AZE2" s="62"/>
      <c r="AZF2" s="62"/>
      <c r="AZG2" s="62"/>
      <c r="AZH2" s="62"/>
      <c r="AZI2" s="62"/>
      <c r="AZJ2" s="62"/>
      <c r="AZK2" s="62"/>
      <c r="AZL2" s="62"/>
      <c r="AZM2" s="62"/>
      <c r="AZN2" s="62"/>
      <c r="AZO2" s="62"/>
      <c r="AZP2" s="62"/>
      <c r="AZQ2" s="62"/>
      <c r="AZR2" s="62"/>
      <c r="AZS2" s="62"/>
      <c r="AZT2" s="62"/>
      <c r="AZU2" s="62"/>
      <c r="AZV2" s="62"/>
      <c r="AZW2" s="62"/>
      <c r="AZX2" s="62"/>
      <c r="AZY2" s="62"/>
      <c r="AZZ2" s="62"/>
      <c r="BAA2" s="62"/>
      <c r="BAB2" s="62"/>
      <c r="BAC2" s="62"/>
      <c r="BAD2" s="62"/>
      <c r="BAE2" s="62"/>
      <c r="BAF2" s="62"/>
      <c r="BAG2" s="62"/>
      <c r="BAH2" s="62"/>
      <c r="BAI2" s="62"/>
      <c r="BAJ2" s="62"/>
      <c r="BAK2" s="62"/>
      <c r="BAL2" s="62"/>
      <c r="BAM2" s="62"/>
      <c r="BAN2" s="62"/>
      <c r="BAO2" s="62"/>
      <c r="BAP2" s="62"/>
      <c r="BAQ2" s="62"/>
      <c r="BAR2" s="62"/>
      <c r="BAS2" s="62"/>
      <c r="BAT2" s="62"/>
      <c r="BAU2" s="62"/>
      <c r="BAV2" s="62"/>
      <c r="BAW2" s="62"/>
      <c r="BAX2" s="62"/>
      <c r="BAY2" s="62"/>
      <c r="BAZ2" s="62"/>
      <c r="BBA2" s="62"/>
      <c r="BBB2" s="62"/>
      <c r="BBC2" s="62"/>
      <c r="BBD2" s="62"/>
      <c r="BBE2" s="62"/>
      <c r="BBF2" s="62"/>
      <c r="BBG2" s="62"/>
      <c r="BBH2" s="62"/>
      <c r="BBI2" s="62"/>
      <c r="BBJ2" s="62"/>
      <c r="BBK2" s="62"/>
      <c r="BBL2" s="62"/>
      <c r="BBM2" s="62"/>
      <c r="BBN2" s="62"/>
      <c r="BBO2" s="62"/>
      <c r="BBP2" s="62"/>
      <c r="BBQ2" s="62"/>
      <c r="BBR2" s="62"/>
      <c r="BBS2" s="62"/>
      <c r="BBT2" s="62"/>
      <c r="BBU2" s="62"/>
      <c r="BBV2" s="62"/>
      <c r="BBW2" s="62"/>
      <c r="BBX2" s="62"/>
      <c r="BBY2" s="62"/>
      <c r="BBZ2" s="62"/>
      <c r="BCA2" s="62"/>
      <c r="BCB2" s="62"/>
      <c r="BCC2" s="62"/>
      <c r="BCD2" s="62"/>
      <c r="BCE2" s="62"/>
      <c r="BCF2" s="62"/>
      <c r="BCG2" s="62"/>
      <c r="BCH2" s="62"/>
      <c r="BCI2" s="62"/>
      <c r="BCJ2" s="62"/>
      <c r="BCK2" s="62"/>
      <c r="BCL2" s="62"/>
      <c r="BCM2" s="62"/>
      <c r="BCN2" s="62"/>
      <c r="BCO2" s="62"/>
      <c r="BCP2" s="62"/>
      <c r="BCQ2" s="62"/>
      <c r="BCR2" s="62"/>
      <c r="BCS2" s="62"/>
      <c r="BCT2" s="62"/>
      <c r="BCU2" s="62"/>
      <c r="BCV2" s="62"/>
      <c r="BCW2" s="62"/>
      <c r="BCX2" s="62"/>
      <c r="BCY2" s="62"/>
      <c r="BCZ2" s="62"/>
      <c r="BDA2" s="62"/>
      <c r="BDB2" s="62"/>
      <c r="BDC2" s="62"/>
      <c r="BDD2" s="62"/>
      <c r="BDE2" s="62"/>
      <c r="BDF2" s="62"/>
      <c r="BDG2" s="62"/>
      <c r="BDH2" s="62"/>
      <c r="BDI2" s="62"/>
      <c r="BDJ2" s="62"/>
      <c r="BDK2" s="62"/>
      <c r="BDL2" s="62"/>
      <c r="BDM2" s="62"/>
      <c r="BDN2" s="62"/>
      <c r="BDO2" s="62"/>
      <c r="BDP2" s="62"/>
      <c r="BDQ2" s="62"/>
      <c r="BDR2" s="62"/>
      <c r="BDS2" s="62"/>
      <c r="BDT2" s="62"/>
      <c r="BDU2" s="62"/>
      <c r="BDV2" s="62"/>
      <c r="BDW2" s="62"/>
      <c r="BDX2" s="62"/>
      <c r="BDY2" s="62"/>
      <c r="BDZ2" s="62"/>
      <c r="BEA2" s="62"/>
      <c r="BEB2" s="62"/>
      <c r="BEC2" s="62"/>
      <c r="BED2" s="62"/>
      <c r="BEE2" s="62"/>
      <c r="BEF2" s="62"/>
      <c r="BEG2" s="62"/>
      <c r="BEH2" s="62"/>
      <c r="BEI2" s="62"/>
      <c r="BEJ2" s="62"/>
      <c r="BEK2" s="62"/>
      <c r="BEL2" s="62"/>
      <c r="BEM2" s="62"/>
      <c r="BEN2" s="62"/>
      <c r="BEO2" s="62"/>
      <c r="BEP2" s="62"/>
      <c r="BEQ2" s="62"/>
      <c r="BER2" s="62"/>
      <c r="BES2" s="62"/>
      <c r="BET2" s="62"/>
      <c r="BEU2" s="62"/>
      <c r="BEV2" s="62"/>
      <c r="BEW2" s="62"/>
      <c r="BEX2" s="62"/>
      <c r="BEY2" s="62"/>
      <c r="BEZ2" s="62"/>
      <c r="BFA2" s="62"/>
      <c r="BFB2" s="62"/>
      <c r="BFC2" s="62"/>
      <c r="BFD2" s="62"/>
      <c r="BFE2" s="62"/>
      <c r="BFF2" s="62"/>
      <c r="BFG2" s="62"/>
      <c r="BFH2" s="62"/>
      <c r="BFI2" s="62"/>
      <c r="BFJ2" s="62"/>
      <c r="BFK2" s="62"/>
      <c r="BFL2" s="62"/>
      <c r="BFM2" s="62"/>
      <c r="BFN2" s="62"/>
      <c r="BFO2" s="62"/>
      <c r="BFP2" s="62"/>
    </row>
    <row r="3" spans="1:1524" s="7" customFormat="1" ht="27.6" customHeight="1">
      <c r="A3" s="62"/>
      <c r="B3" s="1"/>
      <c r="C3" s="2"/>
      <c r="D3" s="3"/>
      <c r="E3" s="4"/>
      <c r="F3"/>
      <c r="G3"/>
      <c r="H3"/>
      <c r="I3"/>
      <c r="J3"/>
      <c r="K3"/>
      <c r="L3"/>
      <c r="M3"/>
      <c r="N3"/>
      <c r="O3"/>
      <c r="P3"/>
      <c r="Q3"/>
      <c r="R3"/>
      <c r="S3"/>
      <c r="T3" s="5"/>
      <c r="U3" s="6"/>
      <c r="V3" s="5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  <c r="PW3" s="62"/>
      <c r="PX3" s="62"/>
      <c r="PY3" s="62"/>
      <c r="PZ3" s="62"/>
      <c r="QA3" s="62"/>
      <c r="QB3" s="62"/>
      <c r="QC3" s="62"/>
      <c r="QD3" s="62"/>
      <c r="QE3" s="62"/>
      <c r="QF3" s="62"/>
      <c r="QG3" s="62"/>
      <c r="QH3" s="62"/>
      <c r="QI3" s="62"/>
      <c r="QJ3" s="62"/>
      <c r="QK3" s="62"/>
      <c r="QL3" s="62"/>
      <c r="QM3" s="62"/>
      <c r="QN3" s="62"/>
      <c r="QO3" s="62"/>
      <c r="QP3" s="62"/>
      <c r="QQ3" s="62"/>
      <c r="QR3" s="62"/>
      <c r="QS3" s="62"/>
      <c r="QT3" s="62"/>
      <c r="QU3" s="62"/>
      <c r="QV3" s="62"/>
      <c r="QW3" s="62"/>
      <c r="QX3" s="62"/>
      <c r="QY3" s="62"/>
      <c r="QZ3" s="62"/>
      <c r="RA3" s="62"/>
      <c r="RB3" s="62"/>
      <c r="RC3" s="62"/>
      <c r="RD3" s="62"/>
      <c r="RE3" s="62"/>
      <c r="RF3" s="62"/>
      <c r="RG3" s="62"/>
      <c r="RH3" s="62"/>
      <c r="RI3" s="62"/>
      <c r="RJ3" s="62"/>
      <c r="RK3" s="62"/>
      <c r="RL3" s="62"/>
      <c r="RM3" s="62"/>
      <c r="RN3" s="62"/>
      <c r="RO3" s="62"/>
      <c r="RP3" s="62"/>
      <c r="RQ3" s="62"/>
      <c r="RR3" s="62"/>
      <c r="RS3" s="62"/>
      <c r="RT3" s="62"/>
      <c r="RU3" s="62"/>
      <c r="RV3" s="62"/>
      <c r="RW3" s="62"/>
      <c r="RX3" s="62"/>
      <c r="RY3" s="62"/>
      <c r="RZ3" s="62"/>
      <c r="SA3" s="62"/>
      <c r="SB3" s="62"/>
      <c r="SC3" s="62"/>
      <c r="SD3" s="62"/>
      <c r="SE3" s="62"/>
      <c r="SF3" s="62"/>
      <c r="SG3" s="62"/>
      <c r="SH3" s="62"/>
      <c r="SI3" s="62"/>
      <c r="SJ3" s="62"/>
      <c r="SK3" s="62"/>
      <c r="SL3" s="62"/>
      <c r="SM3" s="62"/>
      <c r="SN3" s="62"/>
      <c r="SO3" s="62"/>
      <c r="SP3" s="62"/>
      <c r="SQ3" s="62"/>
      <c r="SR3" s="62"/>
      <c r="SS3" s="62"/>
      <c r="ST3" s="62"/>
      <c r="SU3" s="62"/>
      <c r="SV3" s="62"/>
      <c r="SW3" s="62"/>
      <c r="SX3" s="62"/>
      <c r="SY3" s="62"/>
      <c r="SZ3" s="62"/>
      <c r="TA3" s="62"/>
      <c r="TB3" s="62"/>
      <c r="TC3" s="62"/>
      <c r="TD3" s="62"/>
      <c r="TE3" s="62"/>
      <c r="TF3" s="62"/>
      <c r="TG3" s="62"/>
      <c r="TH3" s="62"/>
      <c r="TI3" s="62"/>
      <c r="TJ3" s="62"/>
      <c r="TK3" s="62"/>
      <c r="TL3" s="62"/>
      <c r="TM3" s="62"/>
      <c r="TN3" s="62"/>
      <c r="TO3" s="62"/>
      <c r="TP3" s="62"/>
      <c r="TQ3" s="62"/>
      <c r="TR3" s="62"/>
      <c r="TS3" s="62"/>
      <c r="TT3" s="62"/>
      <c r="TU3" s="62"/>
      <c r="TV3" s="62"/>
      <c r="TW3" s="62"/>
      <c r="TX3" s="62"/>
      <c r="TY3" s="62"/>
      <c r="TZ3" s="62"/>
      <c r="UA3" s="62"/>
      <c r="UB3" s="62"/>
      <c r="UC3" s="62"/>
      <c r="UD3" s="62"/>
      <c r="UE3" s="62"/>
      <c r="UF3" s="62"/>
      <c r="UG3" s="62"/>
      <c r="UH3" s="62"/>
      <c r="UI3" s="62"/>
      <c r="UJ3" s="62"/>
      <c r="UK3" s="62"/>
      <c r="UL3" s="62"/>
      <c r="UM3" s="62"/>
      <c r="UN3" s="62"/>
      <c r="UO3" s="62"/>
      <c r="UP3" s="62"/>
      <c r="UQ3" s="62"/>
      <c r="UR3" s="62"/>
      <c r="US3" s="62"/>
      <c r="UT3" s="62"/>
      <c r="UU3" s="62"/>
      <c r="UV3" s="62"/>
      <c r="UW3" s="62"/>
      <c r="UX3" s="62"/>
      <c r="UY3" s="62"/>
      <c r="UZ3" s="62"/>
      <c r="VA3" s="62"/>
      <c r="VB3" s="62"/>
      <c r="VC3" s="62"/>
      <c r="VD3" s="62"/>
      <c r="VE3" s="62"/>
      <c r="VF3" s="62"/>
      <c r="VG3" s="62"/>
      <c r="VH3" s="62"/>
      <c r="VI3" s="62"/>
      <c r="VJ3" s="62"/>
      <c r="VK3" s="62"/>
      <c r="VL3" s="62"/>
      <c r="VM3" s="62"/>
      <c r="VN3" s="62"/>
      <c r="VO3" s="62"/>
      <c r="VP3" s="62"/>
      <c r="VQ3" s="62"/>
      <c r="VR3" s="62"/>
      <c r="VS3" s="62"/>
      <c r="VT3" s="62"/>
      <c r="VU3" s="62"/>
      <c r="VV3" s="62"/>
      <c r="VW3" s="62"/>
      <c r="VX3" s="62"/>
      <c r="VY3" s="62"/>
      <c r="VZ3" s="62"/>
      <c r="WA3" s="62"/>
      <c r="WB3" s="62"/>
      <c r="WC3" s="62"/>
      <c r="WD3" s="62"/>
      <c r="WE3" s="62"/>
      <c r="WF3" s="62"/>
      <c r="WG3" s="62"/>
      <c r="WH3" s="62"/>
      <c r="WI3" s="62"/>
      <c r="WJ3" s="62"/>
      <c r="WK3" s="62"/>
      <c r="WL3" s="62"/>
      <c r="WM3" s="62"/>
      <c r="WN3" s="62"/>
      <c r="WO3" s="62"/>
      <c r="WP3" s="62"/>
      <c r="WQ3" s="62"/>
      <c r="WR3" s="62"/>
      <c r="WS3" s="62"/>
      <c r="WT3" s="62"/>
      <c r="WU3" s="62"/>
      <c r="WV3" s="62"/>
      <c r="WW3" s="62"/>
      <c r="WX3" s="62"/>
      <c r="WY3" s="62"/>
      <c r="WZ3" s="62"/>
      <c r="XA3" s="62"/>
      <c r="XB3" s="62"/>
      <c r="XC3" s="62"/>
      <c r="XD3" s="62"/>
      <c r="XE3" s="62"/>
      <c r="XF3" s="62"/>
      <c r="XG3" s="62"/>
      <c r="XH3" s="62"/>
      <c r="XI3" s="62"/>
      <c r="XJ3" s="62"/>
      <c r="XK3" s="62"/>
      <c r="XL3" s="62"/>
      <c r="XM3" s="62"/>
      <c r="XN3" s="62"/>
      <c r="XO3" s="62"/>
      <c r="XP3" s="62"/>
      <c r="XQ3" s="62"/>
      <c r="XR3" s="62"/>
      <c r="XS3" s="62"/>
      <c r="XT3" s="62"/>
      <c r="XU3" s="62"/>
      <c r="XV3" s="62"/>
      <c r="XW3" s="62"/>
      <c r="XX3" s="62"/>
      <c r="XY3" s="62"/>
      <c r="XZ3" s="62"/>
      <c r="YA3" s="62"/>
      <c r="YB3" s="62"/>
      <c r="YC3" s="62"/>
      <c r="YD3" s="62"/>
      <c r="YE3" s="62"/>
      <c r="YF3" s="62"/>
      <c r="YG3" s="62"/>
      <c r="YH3" s="62"/>
      <c r="YI3" s="62"/>
      <c r="YJ3" s="62"/>
      <c r="YK3" s="62"/>
      <c r="YL3" s="62"/>
      <c r="YM3" s="62"/>
      <c r="YN3" s="62"/>
      <c r="YO3" s="62"/>
      <c r="YP3" s="62"/>
      <c r="YQ3" s="62"/>
      <c r="YR3" s="62"/>
      <c r="YS3" s="62"/>
      <c r="YT3" s="62"/>
      <c r="YU3" s="62"/>
      <c r="YV3" s="62"/>
      <c r="YW3" s="62"/>
      <c r="YX3" s="62"/>
      <c r="YY3" s="62"/>
      <c r="YZ3" s="62"/>
      <c r="ZA3" s="62"/>
      <c r="ZB3" s="62"/>
      <c r="ZC3" s="62"/>
      <c r="ZD3" s="62"/>
      <c r="ZE3" s="62"/>
      <c r="ZF3" s="62"/>
      <c r="ZG3" s="62"/>
      <c r="ZH3" s="62"/>
      <c r="ZI3" s="62"/>
      <c r="ZJ3" s="62"/>
      <c r="ZK3" s="62"/>
      <c r="ZL3" s="62"/>
      <c r="ZM3" s="62"/>
      <c r="ZN3" s="62"/>
      <c r="ZO3" s="62"/>
      <c r="ZP3" s="62"/>
      <c r="ZQ3" s="62"/>
      <c r="ZR3" s="62"/>
      <c r="ZS3" s="62"/>
      <c r="ZT3" s="62"/>
      <c r="ZU3" s="62"/>
      <c r="ZV3" s="62"/>
      <c r="ZW3" s="62"/>
      <c r="ZX3" s="62"/>
      <c r="ZY3" s="62"/>
      <c r="ZZ3" s="62"/>
      <c r="AAA3" s="62"/>
      <c r="AAB3" s="62"/>
      <c r="AAC3" s="62"/>
      <c r="AAD3" s="62"/>
      <c r="AAE3" s="62"/>
      <c r="AAF3" s="62"/>
      <c r="AAG3" s="62"/>
      <c r="AAH3" s="62"/>
      <c r="AAI3" s="62"/>
      <c r="AAJ3" s="62"/>
      <c r="AAK3" s="62"/>
      <c r="AAL3" s="62"/>
      <c r="AAM3" s="62"/>
      <c r="AAN3" s="62"/>
      <c r="AAO3" s="62"/>
      <c r="AAP3" s="62"/>
      <c r="AAQ3" s="62"/>
      <c r="AAR3" s="62"/>
      <c r="AAS3" s="62"/>
      <c r="AAT3" s="62"/>
      <c r="AAU3" s="62"/>
      <c r="AAV3" s="62"/>
      <c r="AAW3" s="62"/>
      <c r="AAX3" s="62"/>
      <c r="AAY3" s="62"/>
      <c r="AAZ3" s="62"/>
      <c r="ABA3" s="62"/>
      <c r="ABB3" s="62"/>
      <c r="ABC3" s="62"/>
      <c r="ABD3" s="62"/>
      <c r="ABE3" s="62"/>
      <c r="ABF3" s="62"/>
      <c r="ABG3" s="62"/>
      <c r="ABH3" s="62"/>
      <c r="ABI3" s="62"/>
      <c r="ABJ3" s="62"/>
      <c r="ABK3" s="62"/>
      <c r="ABL3" s="62"/>
      <c r="ABM3" s="62"/>
      <c r="ABN3" s="62"/>
      <c r="ABO3" s="62"/>
      <c r="ABP3" s="62"/>
      <c r="ABQ3" s="62"/>
      <c r="ABR3" s="62"/>
      <c r="ABS3" s="62"/>
      <c r="ABT3" s="62"/>
      <c r="ABU3" s="62"/>
      <c r="ABV3" s="62"/>
      <c r="ABW3" s="62"/>
      <c r="ABX3" s="62"/>
      <c r="ABY3" s="62"/>
      <c r="ABZ3" s="62"/>
      <c r="ACA3" s="62"/>
      <c r="ACB3" s="62"/>
      <c r="ACC3" s="62"/>
      <c r="ACD3" s="62"/>
      <c r="ACE3" s="62"/>
      <c r="ACF3" s="62"/>
      <c r="ACG3" s="62"/>
      <c r="ACH3" s="62"/>
      <c r="ACI3" s="62"/>
      <c r="ACJ3" s="62"/>
      <c r="ACK3" s="62"/>
      <c r="ACL3" s="62"/>
      <c r="ACM3" s="62"/>
      <c r="ACN3" s="62"/>
      <c r="ACO3" s="62"/>
      <c r="ACP3" s="62"/>
      <c r="ACQ3" s="62"/>
      <c r="ACR3" s="62"/>
      <c r="ACS3" s="62"/>
      <c r="ACT3" s="62"/>
      <c r="ACU3" s="62"/>
      <c r="ACV3" s="62"/>
      <c r="ACW3" s="62"/>
      <c r="ACX3" s="62"/>
      <c r="ACY3" s="62"/>
      <c r="ACZ3" s="62"/>
      <c r="ADA3" s="62"/>
      <c r="ADB3" s="62"/>
      <c r="ADC3" s="62"/>
      <c r="ADD3" s="62"/>
      <c r="ADE3" s="62"/>
      <c r="ADF3" s="62"/>
      <c r="ADG3" s="62"/>
      <c r="ADH3" s="62"/>
      <c r="ADI3" s="62"/>
      <c r="ADJ3" s="62"/>
      <c r="ADK3" s="62"/>
      <c r="ADL3" s="62"/>
      <c r="ADM3" s="62"/>
      <c r="ADN3" s="62"/>
      <c r="ADO3" s="62"/>
      <c r="ADP3" s="62"/>
      <c r="ADQ3" s="62"/>
      <c r="ADR3" s="62"/>
      <c r="ADS3" s="62"/>
      <c r="ADT3" s="62"/>
      <c r="ADU3" s="62"/>
      <c r="ADV3" s="62"/>
      <c r="ADW3" s="62"/>
      <c r="ADX3" s="62"/>
      <c r="ADY3" s="62"/>
      <c r="ADZ3" s="62"/>
      <c r="AEA3" s="62"/>
      <c r="AEB3" s="62"/>
      <c r="AEC3" s="62"/>
      <c r="AED3" s="62"/>
      <c r="AEE3" s="62"/>
      <c r="AEF3" s="62"/>
      <c r="AEG3" s="62"/>
      <c r="AEH3" s="62"/>
      <c r="AEI3" s="62"/>
      <c r="AEJ3" s="62"/>
      <c r="AEK3" s="62"/>
      <c r="AEL3" s="62"/>
      <c r="AEM3" s="62"/>
      <c r="AEN3" s="62"/>
      <c r="AEO3" s="62"/>
      <c r="AEP3" s="62"/>
      <c r="AEQ3" s="62"/>
      <c r="AER3" s="62"/>
      <c r="AES3" s="62"/>
      <c r="AET3" s="62"/>
      <c r="AEU3" s="62"/>
      <c r="AEV3" s="62"/>
      <c r="AEW3" s="62"/>
      <c r="AEX3" s="62"/>
      <c r="AEY3" s="62"/>
      <c r="AEZ3" s="62"/>
      <c r="AFA3" s="62"/>
      <c r="AFB3" s="62"/>
      <c r="AFC3" s="62"/>
      <c r="AFD3" s="62"/>
      <c r="AFE3" s="62"/>
      <c r="AFF3" s="62"/>
      <c r="AFG3" s="62"/>
      <c r="AFH3" s="62"/>
      <c r="AFI3" s="62"/>
      <c r="AFJ3" s="62"/>
      <c r="AFK3" s="62"/>
      <c r="AFL3" s="62"/>
      <c r="AFM3" s="62"/>
      <c r="AFN3" s="62"/>
      <c r="AFO3" s="62"/>
      <c r="AFP3" s="62"/>
      <c r="AFQ3" s="62"/>
      <c r="AFR3" s="62"/>
      <c r="AFS3" s="62"/>
      <c r="AFT3" s="62"/>
      <c r="AFU3" s="62"/>
      <c r="AFV3" s="62"/>
      <c r="AFW3" s="62"/>
      <c r="AFX3" s="62"/>
      <c r="AFY3" s="62"/>
      <c r="AFZ3" s="62"/>
      <c r="AGA3" s="62"/>
      <c r="AGB3" s="62"/>
      <c r="AGC3" s="62"/>
      <c r="AGD3" s="62"/>
      <c r="AGE3" s="62"/>
      <c r="AGF3" s="62"/>
      <c r="AGG3" s="62"/>
      <c r="AGH3" s="62"/>
      <c r="AGI3" s="62"/>
      <c r="AGJ3" s="62"/>
      <c r="AGK3" s="62"/>
      <c r="AGL3" s="62"/>
      <c r="AGM3" s="62"/>
      <c r="AGN3" s="62"/>
      <c r="AGO3" s="62"/>
      <c r="AGP3" s="62"/>
      <c r="AGQ3" s="62"/>
      <c r="AGR3" s="62"/>
      <c r="AGS3" s="62"/>
      <c r="AGT3" s="62"/>
      <c r="AGU3" s="62"/>
      <c r="AGV3" s="62"/>
      <c r="AGW3" s="62"/>
      <c r="AGX3" s="62"/>
      <c r="AGY3" s="62"/>
      <c r="AGZ3" s="62"/>
      <c r="AHA3" s="62"/>
      <c r="AHB3" s="62"/>
      <c r="AHC3" s="62"/>
      <c r="AHD3" s="62"/>
      <c r="AHE3" s="62"/>
      <c r="AHF3" s="62"/>
      <c r="AHG3" s="62"/>
      <c r="AHH3" s="62"/>
      <c r="AHI3" s="62"/>
      <c r="AHJ3" s="62"/>
      <c r="AHK3" s="62"/>
      <c r="AHL3" s="62"/>
      <c r="AHM3" s="62"/>
      <c r="AHN3" s="62"/>
      <c r="AHO3" s="62"/>
      <c r="AHP3" s="62"/>
      <c r="AHQ3" s="62"/>
      <c r="AHR3" s="62"/>
      <c r="AHS3" s="62"/>
      <c r="AHT3" s="62"/>
      <c r="AHU3" s="62"/>
      <c r="AHV3" s="62"/>
      <c r="AHW3" s="62"/>
      <c r="AHX3" s="62"/>
      <c r="AHY3" s="62"/>
      <c r="AHZ3" s="62"/>
      <c r="AIA3" s="62"/>
      <c r="AIB3" s="62"/>
      <c r="AIC3" s="62"/>
      <c r="AID3" s="62"/>
      <c r="AIE3" s="62"/>
      <c r="AIF3" s="62"/>
      <c r="AIG3" s="62"/>
      <c r="AIH3" s="62"/>
      <c r="AII3" s="62"/>
      <c r="AIJ3" s="62"/>
      <c r="AIK3" s="62"/>
      <c r="AIL3" s="62"/>
      <c r="AIM3" s="62"/>
      <c r="AIN3" s="62"/>
      <c r="AIO3" s="62"/>
      <c r="AIP3" s="62"/>
      <c r="AIQ3" s="62"/>
      <c r="AIR3" s="62"/>
      <c r="AIS3" s="62"/>
      <c r="AIT3" s="62"/>
      <c r="AIU3" s="62"/>
      <c r="AIV3" s="62"/>
      <c r="AIW3" s="62"/>
      <c r="AIX3" s="62"/>
      <c r="AIY3" s="62"/>
      <c r="AIZ3" s="62"/>
      <c r="AJA3" s="62"/>
      <c r="AJB3" s="62"/>
      <c r="AJC3" s="62"/>
      <c r="AJD3" s="62"/>
      <c r="AJE3" s="62"/>
      <c r="AJF3" s="62"/>
      <c r="AJG3" s="62"/>
      <c r="AJH3" s="62"/>
      <c r="AJI3" s="62"/>
      <c r="AJJ3" s="62"/>
      <c r="AJK3" s="62"/>
      <c r="AJL3" s="62"/>
      <c r="AJM3" s="62"/>
      <c r="AJN3" s="62"/>
      <c r="AJO3" s="62"/>
      <c r="AJP3" s="62"/>
      <c r="AJQ3" s="62"/>
      <c r="AJR3" s="62"/>
      <c r="AJS3" s="62"/>
      <c r="AJT3" s="62"/>
      <c r="AJU3" s="62"/>
      <c r="AJV3" s="62"/>
      <c r="AJW3" s="62"/>
      <c r="AJX3" s="62"/>
      <c r="AJY3" s="62"/>
      <c r="AJZ3" s="62"/>
      <c r="AKA3" s="62"/>
      <c r="AKB3" s="62"/>
      <c r="AKC3" s="62"/>
      <c r="AKD3" s="62"/>
      <c r="AKE3" s="62"/>
      <c r="AKF3" s="62"/>
      <c r="AKG3" s="62"/>
      <c r="AKH3" s="62"/>
      <c r="AKI3" s="62"/>
      <c r="AKJ3" s="62"/>
      <c r="AKK3" s="62"/>
      <c r="AKL3" s="62"/>
      <c r="AKM3" s="62"/>
      <c r="AKN3" s="62"/>
      <c r="AKO3" s="62"/>
      <c r="AKP3" s="62"/>
      <c r="AKQ3" s="62"/>
      <c r="AKR3" s="62"/>
      <c r="AKS3" s="62"/>
      <c r="AKT3" s="62"/>
      <c r="AKU3" s="62"/>
      <c r="AKV3" s="62"/>
      <c r="AKW3" s="62"/>
      <c r="AKX3" s="62"/>
      <c r="AKY3" s="62"/>
      <c r="AKZ3" s="62"/>
      <c r="ALA3" s="62"/>
      <c r="ALB3" s="62"/>
      <c r="ALC3" s="62"/>
      <c r="ALD3" s="62"/>
      <c r="ALE3" s="62"/>
      <c r="ALF3" s="62"/>
      <c r="ALG3" s="62"/>
      <c r="ALH3" s="62"/>
      <c r="ALI3" s="62"/>
      <c r="ALJ3" s="62"/>
      <c r="ALK3" s="62"/>
      <c r="ALL3" s="62"/>
      <c r="ALM3" s="62"/>
      <c r="ALN3" s="62"/>
      <c r="ALO3" s="62"/>
      <c r="ALP3" s="62"/>
      <c r="ALQ3" s="62"/>
      <c r="ALR3" s="62"/>
      <c r="ALS3" s="62"/>
      <c r="ALT3" s="62"/>
      <c r="ALU3" s="62"/>
      <c r="ALV3" s="62"/>
      <c r="ALW3" s="62"/>
      <c r="ALX3" s="62"/>
      <c r="ALY3" s="62"/>
      <c r="ALZ3" s="62"/>
      <c r="AMA3" s="62"/>
      <c r="AMB3" s="62"/>
      <c r="AMC3" s="62"/>
      <c r="AMD3" s="62"/>
      <c r="AME3" s="62"/>
      <c r="AMF3" s="62"/>
      <c r="AMG3" s="62"/>
      <c r="AMH3" s="62"/>
      <c r="AMI3" s="62"/>
      <c r="AMJ3" s="62"/>
      <c r="AMK3" s="62"/>
      <c r="AML3" s="62"/>
      <c r="AMM3" s="62"/>
      <c r="AMN3" s="62"/>
      <c r="AMO3" s="62"/>
      <c r="AMP3" s="62"/>
      <c r="AMQ3" s="62"/>
      <c r="AMR3" s="62"/>
      <c r="AMS3" s="62"/>
      <c r="AMT3" s="62"/>
      <c r="AMU3" s="62"/>
      <c r="AMV3" s="62"/>
      <c r="AMW3" s="62"/>
      <c r="AMX3" s="62"/>
      <c r="AMY3" s="62"/>
      <c r="AMZ3" s="62"/>
      <c r="ANA3" s="62"/>
      <c r="ANB3" s="62"/>
      <c r="ANC3" s="62"/>
      <c r="AND3" s="62"/>
      <c r="ANE3" s="62"/>
      <c r="ANF3" s="62"/>
      <c r="ANG3" s="62"/>
      <c r="ANH3" s="62"/>
      <c r="ANI3" s="62"/>
      <c r="ANJ3" s="62"/>
      <c r="ANK3" s="62"/>
      <c r="ANL3" s="62"/>
      <c r="ANM3" s="62"/>
      <c r="ANN3" s="62"/>
      <c r="ANO3" s="62"/>
      <c r="ANP3" s="62"/>
      <c r="ANQ3" s="62"/>
      <c r="ANR3" s="62"/>
      <c r="ANS3" s="62"/>
      <c r="ANT3" s="62"/>
      <c r="ANU3" s="62"/>
      <c r="ANV3" s="62"/>
      <c r="ANW3" s="62"/>
      <c r="ANX3" s="62"/>
      <c r="ANY3" s="62"/>
      <c r="ANZ3" s="62"/>
      <c r="AOA3" s="62"/>
      <c r="AOB3" s="62"/>
      <c r="AOC3" s="62"/>
      <c r="AOD3" s="62"/>
      <c r="AOE3" s="62"/>
      <c r="AOF3" s="62"/>
      <c r="AOG3" s="62"/>
      <c r="AOH3" s="62"/>
      <c r="AOI3" s="62"/>
      <c r="AOJ3" s="62"/>
      <c r="AOK3" s="62"/>
      <c r="AOL3" s="62"/>
      <c r="AOM3" s="62"/>
      <c r="AON3" s="62"/>
      <c r="AOO3" s="62"/>
      <c r="AOP3" s="62"/>
      <c r="AOQ3" s="62"/>
      <c r="AOR3" s="62"/>
      <c r="AOS3" s="62"/>
      <c r="AOT3" s="62"/>
      <c r="AOU3" s="62"/>
      <c r="AOV3" s="62"/>
      <c r="AOW3" s="62"/>
      <c r="AOX3" s="62"/>
      <c r="AOY3" s="62"/>
      <c r="AOZ3" s="62"/>
      <c r="APA3" s="62"/>
      <c r="APB3" s="62"/>
      <c r="APC3" s="62"/>
      <c r="APD3" s="62"/>
      <c r="APE3" s="62"/>
      <c r="APF3" s="62"/>
      <c r="APG3" s="62"/>
      <c r="APH3" s="62"/>
      <c r="API3" s="62"/>
      <c r="APJ3" s="62"/>
      <c r="APK3" s="62"/>
      <c r="APL3" s="62"/>
      <c r="APM3" s="62"/>
      <c r="APN3" s="62"/>
      <c r="APO3" s="62"/>
      <c r="APP3" s="62"/>
      <c r="APQ3" s="62"/>
      <c r="APR3" s="62"/>
      <c r="APS3" s="62"/>
      <c r="APT3" s="62"/>
      <c r="APU3" s="62"/>
      <c r="APV3" s="62"/>
      <c r="APW3" s="62"/>
      <c r="APX3" s="62"/>
      <c r="APY3" s="62"/>
      <c r="APZ3" s="62"/>
      <c r="AQA3" s="62"/>
      <c r="AQB3" s="62"/>
      <c r="AQC3" s="62"/>
      <c r="AQD3" s="62"/>
      <c r="AQE3" s="62"/>
      <c r="AQF3" s="62"/>
      <c r="AQG3" s="62"/>
      <c r="AQH3" s="62"/>
      <c r="AQI3" s="62"/>
      <c r="AQJ3" s="62"/>
      <c r="AQK3" s="62"/>
      <c r="AQL3" s="62"/>
      <c r="AQM3" s="62"/>
      <c r="AQN3" s="62"/>
      <c r="AQO3" s="62"/>
      <c r="AQP3" s="62"/>
      <c r="AQQ3" s="62"/>
      <c r="AQR3" s="62"/>
      <c r="AQS3" s="62"/>
      <c r="AQT3" s="62"/>
      <c r="AQU3" s="62"/>
      <c r="AQV3" s="62"/>
      <c r="AQW3" s="62"/>
      <c r="AQX3" s="62"/>
      <c r="AQY3" s="62"/>
      <c r="AQZ3" s="62"/>
      <c r="ARA3" s="62"/>
      <c r="ARB3" s="62"/>
      <c r="ARC3" s="62"/>
      <c r="ARD3" s="62"/>
      <c r="ARE3" s="62"/>
      <c r="ARF3" s="62"/>
      <c r="ARG3" s="62"/>
      <c r="ARH3" s="62"/>
      <c r="ARI3" s="62"/>
      <c r="ARJ3" s="62"/>
      <c r="ARK3" s="62"/>
      <c r="ARL3" s="62"/>
      <c r="ARM3" s="62"/>
      <c r="ARN3" s="62"/>
      <c r="ARO3" s="62"/>
      <c r="ARP3" s="62"/>
      <c r="ARQ3" s="62"/>
      <c r="ARR3" s="62"/>
      <c r="ARS3" s="62"/>
      <c r="ART3" s="62"/>
      <c r="ARU3" s="62"/>
      <c r="ARV3" s="62"/>
      <c r="ARW3" s="62"/>
      <c r="ARX3" s="62"/>
      <c r="ARY3" s="62"/>
      <c r="ARZ3" s="62"/>
      <c r="ASA3" s="62"/>
      <c r="ASB3" s="62"/>
      <c r="ASC3" s="62"/>
      <c r="ASD3" s="62"/>
      <c r="ASE3" s="62"/>
      <c r="ASF3" s="62"/>
      <c r="ASG3" s="62"/>
      <c r="ASH3" s="62"/>
      <c r="ASI3" s="62"/>
      <c r="ASJ3" s="62"/>
      <c r="ASK3" s="62"/>
      <c r="ASL3" s="62"/>
      <c r="ASM3" s="62"/>
      <c r="ASN3" s="62"/>
      <c r="ASO3" s="62"/>
      <c r="ASP3" s="62"/>
      <c r="ASQ3" s="62"/>
      <c r="ASR3" s="62"/>
      <c r="ASS3" s="62"/>
      <c r="AST3" s="62"/>
      <c r="ASU3" s="62"/>
      <c r="ASV3" s="62"/>
      <c r="ASW3" s="62"/>
      <c r="ASX3" s="62"/>
      <c r="ASY3" s="62"/>
      <c r="ASZ3" s="62"/>
      <c r="ATA3" s="62"/>
      <c r="ATB3" s="62"/>
      <c r="ATC3" s="62"/>
      <c r="ATD3" s="62"/>
      <c r="ATE3" s="62"/>
      <c r="ATF3" s="62"/>
      <c r="ATG3" s="62"/>
      <c r="ATH3" s="62"/>
      <c r="ATI3" s="62"/>
      <c r="ATJ3" s="62"/>
      <c r="ATK3" s="62"/>
      <c r="ATL3" s="62"/>
      <c r="ATM3" s="62"/>
      <c r="ATN3" s="62"/>
      <c r="ATO3" s="62"/>
      <c r="ATP3" s="62"/>
      <c r="ATQ3" s="62"/>
      <c r="ATR3" s="62"/>
      <c r="ATS3" s="62"/>
      <c r="ATT3" s="62"/>
      <c r="ATU3" s="62"/>
      <c r="ATV3" s="62"/>
      <c r="ATW3" s="62"/>
      <c r="ATX3" s="62"/>
      <c r="ATY3" s="62"/>
      <c r="ATZ3" s="62"/>
      <c r="AUA3" s="62"/>
      <c r="AUB3" s="62"/>
      <c r="AUC3" s="62"/>
      <c r="AUD3" s="62"/>
      <c r="AUE3" s="62"/>
      <c r="AUF3" s="62"/>
      <c r="AUG3" s="62"/>
      <c r="AUH3" s="62"/>
      <c r="AUI3" s="62"/>
      <c r="AUJ3" s="62"/>
      <c r="AUK3" s="62"/>
      <c r="AUL3" s="62"/>
      <c r="AUM3" s="62"/>
      <c r="AUN3" s="62"/>
      <c r="AUO3" s="62"/>
      <c r="AUP3" s="62"/>
      <c r="AUQ3" s="62"/>
      <c r="AUR3" s="62"/>
      <c r="AUS3" s="62"/>
      <c r="AUT3" s="62"/>
      <c r="AUU3" s="62"/>
      <c r="AUV3" s="62"/>
      <c r="AUW3" s="62"/>
      <c r="AUX3" s="62"/>
      <c r="AUY3" s="62"/>
      <c r="AUZ3" s="62"/>
      <c r="AVA3" s="62"/>
      <c r="AVB3" s="62"/>
      <c r="AVC3" s="62"/>
      <c r="AVD3" s="62"/>
      <c r="AVE3" s="62"/>
      <c r="AVF3" s="62"/>
      <c r="AVG3" s="62"/>
      <c r="AVH3" s="62"/>
      <c r="AVI3" s="62"/>
      <c r="AVJ3" s="62"/>
      <c r="AVK3" s="62"/>
      <c r="AVL3" s="62"/>
      <c r="AVM3" s="62"/>
      <c r="AVN3" s="62"/>
      <c r="AVO3" s="62"/>
      <c r="AVP3" s="62"/>
      <c r="AVQ3" s="62"/>
      <c r="AVR3" s="62"/>
      <c r="AVS3" s="62"/>
      <c r="AVT3" s="62"/>
      <c r="AVU3" s="62"/>
      <c r="AVV3" s="62"/>
      <c r="AVW3" s="62"/>
      <c r="AVX3" s="62"/>
      <c r="AVY3" s="62"/>
      <c r="AVZ3" s="62"/>
      <c r="AWA3" s="62"/>
      <c r="AWB3" s="62"/>
      <c r="AWC3" s="62"/>
      <c r="AWD3" s="62"/>
      <c r="AWE3" s="62"/>
      <c r="AWF3" s="62"/>
      <c r="AWG3" s="62"/>
      <c r="AWH3" s="62"/>
      <c r="AWI3" s="62"/>
      <c r="AWJ3" s="62"/>
      <c r="AWK3" s="62"/>
      <c r="AWL3" s="62"/>
      <c r="AWM3" s="62"/>
      <c r="AWN3" s="62"/>
      <c r="AWO3" s="62"/>
      <c r="AWP3" s="62"/>
      <c r="AWQ3" s="62"/>
      <c r="AWR3" s="62"/>
      <c r="AWS3" s="62"/>
      <c r="AWT3" s="62"/>
      <c r="AWU3" s="62"/>
      <c r="AWV3" s="62"/>
      <c r="AWW3" s="62"/>
      <c r="AWX3" s="62"/>
      <c r="AWY3" s="62"/>
      <c r="AWZ3" s="62"/>
      <c r="AXA3" s="62"/>
      <c r="AXB3" s="62"/>
      <c r="AXC3" s="62"/>
      <c r="AXD3" s="62"/>
      <c r="AXE3" s="62"/>
      <c r="AXF3" s="62"/>
      <c r="AXG3" s="62"/>
      <c r="AXH3" s="62"/>
      <c r="AXI3" s="62"/>
      <c r="AXJ3" s="62"/>
      <c r="AXK3" s="62"/>
      <c r="AXL3" s="62"/>
      <c r="AXM3" s="62"/>
      <c r="AXN3" s="62"/>
      <c r="AXO3" s="62"/>
      <c r="AXP3" s="62"/>
      <c r="AXQ3" s="62"/>
      <c r="AXR3" s="62"/>
      <c r="AXS3" s="62"/>
      <c r="AXT3" s="62"/>
      <c r="AXU3" s="62"/>
      <c r="AXV3" s="62"/>
      <c r="AXW3" s="62"/>
      <c r="AXX3" s="62"/>
      <c r="AXY3" s="62"/>
      <c r="AXZ3" s="62"/>
      <c r="AYA3" s="62"/>
      <c r="AYB3" s="62"/>
      <c r="AYC3" s="62"/>
      <c r="AYD3" s="62"/>
      <c r="AYE3" s="62"/>
      <c r="AYF3" s="62"/>
      <c r="AYG3" s="62"/>
      <c r="AYH3" s="62"/>
      <c r="AYI3" s="62"/>
      <c r="AYJ3" s="62"/>
      <c r="AYK3" s="62"/>
      <c r="AYL3" s="62"/>
      <c r="AYM3" s="62"/>
      <c r="AYN3" s="62"/>
      <c r="AYO3" s="62"/>
      <c r="AYP3" s="62"/>
      <c r="AYQ3" s="62"/>
      <c r="AYR3" s="62"/>
      <c r="AYS3" s="62"/>
      <c r="AYT3" s="62"/>
      <c r="AYU3" s="62"/>
      <c r="AYV3" s="62"/>
      <c r="AYW3" s="62"/>
      <c r="AYX3" s="62"/>
      <c r="AYY3" s="62"/>
      <c r="AYZ3" s="62"/>
      <c r="AZA3" s="62"/>
      <c r="AZB3" s="62"/>
      <c r="AZC3" s="62"/>
      <c r="AZD3" s="62"/>
      <c r="AZE3" s="62"/>
      <c r="AZF3" s="62"/>
      <c r="AZG3" s="62"/>
      <c r="AZH3" s="62"/>
      <c r="AZI3" s="62"/>
      <c r="AZJ3" s="62"/>
      <c r="AZK3" s="62"/>
      <c r="AZL3" s="62"/>
      <c r="AZM3" s="62"/>
      <c r="AZN3" s="62"/>
      <c r="AZO3" s="62"/>
      <c r="AZP3" s="62"/>
      <c r="AZQ3" s="62"/>
      <c r="AZR3" s="62"/>
      <c r="AZS3" s="62"/>
      <c r="AZT3" s="62"/>
      <c r="AZU3" s="62"/>
      <c r="AZV3" s="62"/>
      <c r="AZW3" s="62"/>
      <c r="AZX3" s="62"/>
      <c r="AZY3" s="62"/>
      <c r="AZZ3" s="62"/>
      <c r="BAA3" s="62"/>
      <c r="BAB3" s="62"/>
      <c r="BAC3" s="62"/>
      <c r="BAD3" s="62"/>
      <c r="BAE3" s="62"/>
      <c r="BAF3" s="62"/>
      <c r="BAG3" s="62"/>
      <c r="BAH3" s="62"/>
      <c r="BAI3" s="62"/>
      <c r="BAJ3" s="62"/>
      <c r="BAK3" s="62"/>
      <c r="BAL3" s="62"/>
      <c r="BAM3" s="62"/>
      <c r="BAN3" s="62"/>
      <c r="BAO3" s="62"/>
      <c r="BAP3" s="62"/>
      <c r="BAQ3" s="62"/>
      <c r="BAR3" s="62"/>
      <c r="BAS3" s="62"/>
      <c r="BAT3" s="62"/>
      <c r="BAU3" s="62"/>
      <c r="BAV3" s="62"/>
      <c r="BAW3" s="62"/>
      <c r="BAX3" s="62"/>
      <c r="BAY3" s="62"/>
      <c r="BAZ3" s="62"/>
      <c r="BBA3" s="62"/>
      <c r="BBB3" s="62"/>
      <c r="BBC3" s="62"/>
      <c r="BBD3" s="62"/>
      <c r="BBE3" s="62"/>
      <c r="BBF3" s="62"/>
      <c r="BBG3" s="62"/>
      <c r="BBH3" s="62"/>
      <c r="BBI3" s="62"/>
      <c r="BBJ3" s="62"/>
      <c r="BBK3" s="62"/>
      <c r="BBL3" s="62"/>
      <c r="BBM3" s="62"/>
      <c r="BBN3" s="62"/>
      <c r="BBO3" s="62"/>
      <c r="BBP3" s="62"/>
      <c r="BBQ3" s="62"/>
      <c r="BBR3" s="62"/>
      <c r="BBS3" s="62"/>
      <c r="BBT3" s="62"/>
      <c r="BBU3" s="62"/>
      <c r="BBV3" s="62"/>
      <c r="BBW3" s="62"/>
      <c r="BBX3" s="62"/>
      <c r="BBY3" s="62"/>
      <c r="BBZ3" s="62"/>
      <c r="BCA3" s="62"/>
      <c r="BCB3" s="62"/>
      <c r="BCC3" s="62"/>
      <c r="BCD3" s="62"/>
      <c r="BCE3" s="62"/>
      <c r="BCF3" s="62"/>
      <c r="BCG3" s="62"/>
      <c r="BCH3" s="62"/>
      <c r="BCI3" s="62"/>
      <c r="BCJ3" s="62"/>
      <c r="BCK3" s="62"/>
      <c r="BCL3" s="62"/>
      <c r="BCM3" s="62"/>
      <c r="BCN3" s="62"/>
      <c r="BCO3" s="62"/>
      <c r="BCP3" s="62"/>
      <c r="BCQ3" s="62"/>
      <c r="BCR3" s="62"/>
      <c r="BCS3" s="62"/>
      <c r="BCT3" s="62"/>
      <c r="BCU3" s="62"/>
      <c r="BCV3" s="62"/>
      <c r="BCW3" s="62"/>
      <c r="BCX3" s="62"/>
      <c r="BCY3" s="62"/>
      <c r="BCZ3" s="62"/>
      <c r="BDA3" s="62"/>
      <c r="BDB3" s="62"/>
      <c r="BDC3" s="62"/>
      <c r="BDD3" s="62"/>
      <c r="BDE3" s="62"/>
      <c r="BDF3" s="62"/>
      <c r="BDG3" s="62"/>
      <c r="BDH3" s="62"/>
      <c r="BDI3" s="62"/>
      <c r="BDJ3" s="62"/>
      <c r="BDK3" s="62"/>
      <c r="BDL3" s="62"/>
      <c r="BDM3" s="62"/>
      <c r="BDN3" s="62"/>
      <c r="BDO3" s="62"/>
      <c r="BDP3" s="62"/>
      <c r="BDQ3" s="62"/>
      <c r="BDR3" s="62"/>
      <c r="BDS3" s="62"/>
      <c r="BDT3" s="62"/>
      <c r="BDU3" s="62"/>
      <c r="BDV3" s="62"/>
      <c r="BDW3" s="62"/>
      <c r="BDX3" s="62"/>
      <c r="BDY3" s="62"/>
      <c r="BDZ3" s="62"/>
      <c r="BEA3" s="62"/>
      <c r="BEB3" s="62"/>
      <c r="BEC3" s="62"/>
      <c r="BED3" s="62"/>
      <c r="BEE3" s="62"/>
      <c r="BEF3" s="62"/>
      <c r="BEG3" s="62"/>
      <c r="BEH3" s="62"/>
      <c r="BEI3" s="62"/>
      <c r="BEJ3" s="62"/>
      <c r="BEK3" s="62"/>
      <c r="BEL3" s="62"/>
      <c r="BEM3" s="62"/>
      <c r="BEN3" s="62"/>
      <c r="BEO3" s="62"/>
      <c r="BEP3" s="62"/>
      <c r="BEQ3" s="62"/>
      <c r="BER3" s="62"/>
      <c r="BES3" s="62"/>
      <c r="BET3" s="62"/>
      <c r="BEU3" s="62"/>
      <c r="BEV3" s="62"/>
      <c r="BEW3" s="62"/>
      <c r="BEX3" s="62"/>
      <c r="BEY3" s="62"/>
      <c r="BEZ3" s="62"/>
      <c r="BFA3" s="62"/>
      <c r="BFB3" s="62"/>
      <c r="BFC3" s="62"/>
      <c r="BFD3" s="62"/>
      <c r="BFE3" s="62"/>
      <c r="BFF3" s="62"/>
      <c r="BFG3" s="62"/>
      <c r="BFH3" s="62"/>
      <c r="BFI3" s="62"/>
      <c r="BFJ3" s="62"/>
      <c r="BFK3" s="62"/>
      <c r="BFL3" s="62"/>
      <c r="BFM3" s="62"/>
      <c r="BFN3" s="62"/>
      <c r="BFO3" s="62"/>
      <c r="BFP3" s="62"/>
    </row>
    <row r="4" spans="1:1524" ht="27.6" customHeight="1">
      <c r="B4" s="8"/>
      <c r="C4" s="9" t="s">
        <v>101</v>
      </c>
      <c r="D4" s="10"/>
      <c r="E4" s="11"/>
      <c r="F4" s="12"/>
      <c r="G4" s="11"/>
      <c r="H4" s="11"/>
      <c r="I4" s="13"/>
      <c r="J4" s="14"/>
      <c r="K4" s="75" t="s">
        <v>1</v>
      </c>
      <c r="L4" s="75"/>
      <c r="M4" s="75" t="s">
        <v>2</v>
      </c>
      <c r="N4" s="75"/>
      <c r="O4" s="77" t="s">
        <v>3</v>
      </c>
      <c r="P4" s="77"/>
      <c r="Q4" s="75" t="s">
        <v>4</v>
      </c>
      <c r="R4" s="75"/>
      <c r="S4" s="75" t="s">
        <v>5</v>
      </c>
      <c r="T4" s="75"/>
      <c r="U4" s="75" t="s">
        <v>6</v>
      </c>
      <c r="V4" s="75"/>
    </row>
    <row r="5" spans="1:1524" ht="15">
      <c r="B5" s="15"/>
      <c r="C5" s="16" t="s">
        <v>102</v>
      </c>
      <c r="D5" s="17"/>
      <c r="E5" s="18"/>
      <c r="F5" s="19"/>
      <c r="G5" s="18"/>
      <c r="I5" s="20"/>
      <c r="J5" s="18"/>
      <c r="K5" s="22" t="s">
        <v>7</v>
      </c>
      <c r="L5" s="23" t="s">
        <v>8</v>
      </c>
      <c r="M5" s="22" t="s">
        <v>7</v>
      </c>
      <c r="N5" s="23" t="s">
        <v>8</v>
      </c>
      <c r="O5" s="22" t="s">
        <v>7</v>
      </c>
      <c r="P5" s="23" t="s">
        <v>8</v>
      </c>
      <c r="Q5" s="22" t="s">
        <v>7</v>
      </c>
      <c r="R5" s="23" t="s">
        <v>8</v>
      </c>
      <c r="S5" s="22" t="s">
        <v>7</v>
      </c>
      <c r="T5" s="23" t="s">
        <v>8</v>
      </c>
      <c r="U5" s="22" t="s">
        <v>7</v>
      </c>
      <c r="V5" s="23" t="s">
        <v>8</v>
      </c>
    </row>
    <row r="6" spans="1:1524" s="33" customFormat="1">
      <c r="B6" s="24"/>
      <c r="C6" s="25"/>
      <c r="D6" s="26" t="s">
        <v>9</v>
      </c>
      <c r="E6" s="27"/>
      <c r="F6" s="28"/>
      <c r="G6" s="27"/>
      <c r="H6" s="27"/>
      <c r="I6" s="29"/>
      <c r="J6" s="30"/>
      <c r="K6" s="31"/>
      <c r="L6" s="32">
        <f>L7-L60</f>
        <v>0</v>
      </c>
      <c r="M6" s="31"/>
      <c r="N6" s="32">
        <f>N7-N60</f>
        <v>0</v>
      </c>
      <c r="O6" s="31"/>
      <c r="P6" s="32">
        <f>P7-P60</f>
        <v>295011</v>
      </c>
      <c r="Q6" s="31"/>
      <c r="R6" s="32">
        <f>R7-R60</f>
        <v>3914060</v>
      </c>
      <c r="S6" s="31"/>
      <c r="T6" s="32">
        <f>T7-T60</f>
        <v>0</v>
      </c>
      <c r="U6" s="31"/>
      <c r="V6" s="32">
        <f>V7-V60</f>
        <v>4209071</v>
      </c>
    </row>
    <row r="7" spans="1:1524">
      <c r="B7" s="34"/>
      <c r="C7" s="35"/>
      <c r="D7" s="78">
        <v>7</v>
      </c>
      <c r="E7" s="78"/>
      <c r="F7" s="79" t="s">
        <v>10</v>
      </c>
      <c r="G7" s="79"/>
      <c r="H7" s="79"/>
      <c r="I7" s="79"/>
      <c r="J7" s="79"/>
      <c r="K7" s="32">
        <f t="shared" ref="K7:T7" si="0">SUM(K8+K18+K24+K29+K34+K39+K43+K45)</f>
        <v>158400000</v>
      </c>
      <c r="L7" s="32">
        <f t="shared" si="0"/>
        <v>139142520</v>
      </c>
      <c r="M7" s="32">
        <f t="shared" si="0"/>
        <v>190462873</v>
      </c>
      <c r="N7" s="32">
        <f t="shared" si="0"/>
        <v>172440191</v>
      </c>
      <c r="O7" s="32">
        <f t="shared" si="0"/>
        <v>11330000</v>
      </c>
      <c r="P7" s="32">
        <f t="shared" si="0"/>
        <v>6198420</v>
      </c>
      <c r="Q7" s="32">
        <f t="shared" si="0"/>
        <v>5110370</v>
      </c>
      <c r="R7" s="32">
        <f t="shared" si="0"/>
        <v>7519298</v>
      </c>
      <c r="S7" s="32">
        <f t="shared" si="0"/>
        <v>0</v>
      </c>
      <c r="T7" s="32">
        <f t="shared" si="0"/>
        <v>0</v>
      </c>
      <c r="U7" s="32">
        <f t="shared" ref="U7:U46" si="1">SUM(K7+M7+O7+Q7+S7)</f>
        <v>365303243</v>
      </c>
      <c r="V7" s="32">
        <f t="shared" ref="V7:V46" si="2">SUM(L7+N7+P7+R7+T7)</f>
        <v>325300429</v>
      </c>
    </row>
    <row r="8" spans="1:1524">
      <c r="B8" s="36"/>
      <c r="C8" s="37"/>
      <c r="D8" s="38"/>
      <c r="E8" s="39"/>
      <c r="F8" s="19">
        <v>71</v>
      </c>
      <c r="G8" s="40" t="s">
        <v>11</v>
      </c>
      <c r="H8" s="40"/>
      <c r="I8" s="41"/>
      <c r="J8" s="42"/>
      <c r="K8" s="31">
        <f t="shared" ref="K8:T8" si="3">SUM(K9:K17)</f>
        <v>47939339</v>
      </c>
      <c r="L8" s="31">
        <f t="shared" si="3"/>
        <v>58876631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31">
        <f t="shared" si="3"/>
        <v>0</v>
      </c>
      <c r="Q8" s="31">
        <f t="shared" si="3"/>
        <v>0</v>
      </c>
      <c r="R8" s="31">
        <f t="shared" si="3"/>
        <v>0</v>
      </c>
      <c r="S8" s="31">
        <f t="shared" si="3"/>
        <v>0</v>
      </c>
      <c r="T8" s="31">
        <f t="shared" si="3"/>
        <v>0</v>
      </c>
      <c r="U8" s="31">
        <f t="shared" si="1"/>
        <v>47939339</v>
      </c>
      <c r="V8" s="31">
        <f t="shared" si="2"/>
        <v>58876631</v>
      </c>
    </row>
    <row r="9" spans="1:1524" ht="15.6" customHeight="1">
      <c r="B9" s="36"/>
      <c r="C9" s="37"/>
      <c r="D9" s="38"/>
      <c r="E9" s="39"/>
      <c r="F9" s="43"/>
      <c r="G9" s="39"/>
      <c r="H9" s="39"/>
      <c r="I9" s="44">
        <v>711</v>
      </c>
      <c r="J9" s="45" t="s">
        <v>12</v>
      </c>
      <c r="K9" s="46">
        <v>3290000</v>
      </c>
      <c r="L9" s="46">
        <v>4029724</v>
      </c>
      <c r="M9" s="46"/>
      <c r="N9" s="46"/>
      <c r="O9" s="46"/>
      <c r="P9" s="46"/>
      <c r="Q9" s="46"/>
      <c r="R9" s="46"/>
      <c r="S9" s="46"/>
      <c r="T9" s="46"/>
      <c r="U9" s="46">
        <f t="shared" si="1"/>
        <v>3290000</v>
      </c>
      <c r="V9" s="46">
        <f t="shared" si="2"/>
        <v>4029724</v>
      </c>
    </row>
    <row r="10" spans="1:1524" ht="15.6" customHeight="1">
      <c r="B10" s="36"/>
      <c r="C10" s="37"/>
      <c r="D10" s="38"/>
      <c r="E10" s="39"/>
      <c r="F10" s="43"/>
      <c r="G10" s="39"/>
      <c r="H10" s="39"/>
      <c r="I10" s="44">
        <v>712</v>
      </c>
      <c r="J10" s="45" t="s">
        <v>13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>
        <f t="shared" si="1"/>
        <v>0</v>
      </c>
      <c r="V10" s="46">
        <f t="shared" si="2"/>
        <v>0</v>
      </c>
    </row>
    <row r="11" spans="1:1524">
      <c r="B11" s="36"/>
      <c r="C11" s="37"/>
      <c r="D11" s="38"/>
      <c r="E11" s="39"/>
      <c r="F11" s="43"/>
      <c r="G11" s="39"/>
      <c r="H11" s="39"/>
      <c r="I11" s="44">
        <v>713</v>
      </c>
      <c r="J11" s="45" t="s">
        <v>14</v>
      </c>
      <c r="K11" s="46">
        <v>10760000</v>
      </c>
      <c r="L11" s="46">
        <v>14466180</v>
      </c>
      <c r="M11" s="46"/>
      <c r="N11" s="46"/>
      <c r="O11" s="46"/>
      <c r="P11" s="46"/>
      <c r="Q11" s="46"/>
      <c r="R11" s="46"/>
      <c r="S11" s="46"/>
      <c r="T11" s="46"/>
      <c r="U11" s="46">
        <f t="shared" si="1"/>
        <v>10760000</v>
      </c>
      <c r="V11" s="46">
        <f t="shared" si="2"/>
        <v>14466180</v>
      </c>
    </row>
    <row r="12" spans="1:1524">
      <c r="B12" s="36"/>
      <c r="C12" s="37"/>
      <c r="D12" s="38"/>
      <c r="E12" s="39"/>
      <c r="F12" s="43"/>
      <c r="G12" s="39"/>
      <c r="H12" s="39"/>
      <c r="I12" s="44">
        <v>714</v>
      </c>
      <c r="J12" s="45" t="s">
        <v>15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>
        <f t="shared" si="1"/>
        <v>0</v>
      </c>
      <c r="V12" s="46">
        <f t="shared" si="2"/>
        <v>0</v>
      </c>
    </row>
    <row r="13" spans="1:1524" ht="25.5">
      <c r="B13" s="36"/>
      <c r="C13" s="37"/>
      <c r="D13" s="38"/>
      <c r="E13" s="39"/>
      <c r="F13" s="43"/>
      <c r="G13" s="39"/>
      <c r="H13" s="39"/>
      <c r="I13" s="44">
        <v>715</v>
      </c>
      <c r="J13" s="45" t="s">
        <v>16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>
        <f t="shared" si="1"/>
        <v>0</v>
      </c>
      <c r="V13" s="46">
        <f t="shared" si="2"/>
        <v>0</v>
      </c>
    </row>
    <row r="14" spans="1:1524">
      <c r="B14" s="36"/>
      <c r="C14" s="37"/>
      <c r="D14" s="38"/>
      <c r="E14" s="39"/>
      <c r="F14" s="43"/>
      <c r="G14" s="39"/>
      <c r="H14" s="39"/>
      <c r="I14" s="44">
        <v>716</v>
      </c>
      <c r="J14" s="45" t="s">
        <v>17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>
        <f t="shared" si="1"/>
        <v>0</v>
      </c>
      <c r="V14" s="46">
        <f t="shared" si="2"/>
        <v>0</v>
      </c>
    </row>
    <row r="15" spans="1:1524">
      <c r="B15" s="36"/>
      <c r="C15" s="37"/>
      <c r="D15" s="38"/>
      <c r="E15" s="39"/>
      <c r="F15" s="43"/>
      <c r="G15" s="39"/>
      <c r="H15" s="39"/>
      <c r="I15" s="44">
        <v>717</v>
      </c>
      <c r="J15" s="45" t="s">
        <v>18</v>
      </c>
      <c r="K15" s="46">
        <v>33759339</v>
      </c>
      <c r="L15" s="46">
        <v>40380727</v>
      </c>
      <c r="M15" s="46"/>
      <c r="N15" s="46"/>
      <c r="O15" s="46"/>
      <c r="P15" s="46"/>
      <c r="Q15" s="46"/>
      <c r="R15" s="46"/>
      <c r="S15" s="46"/>
      <c r="T15" s="46"/>
      <c r="U15" s="46">
        <f t="shared" si="1"/>
        <v>33759339</v>
      </c>
      <c r="V15" s="46">
        <f t="shared" si="2"/>
        <v>40380727</v>
      </c>
    </row>
    <row r="16" spans="1:1524" ht="25.5">
      <c r="B16" s="36"/>
      <c r="C16" s="37"/>
      <c r="D16" s="38"/>
      <c r="E16" s="39"/>
      <c r="F16" s="43"/>
      <c r="G16" s="39"/>
      <c r="H16" s="39"/>
      <c r="I16" s="44">
        <v>718</v>
      </c>
      <c r="J16" s="45" t="s">
        <v>19</v>
      </c>
      <c r="K16" s="46">
        <v>130000</v>
      </c>
      <c r="L16" s="46"/>
      <c r="M16" s="46"/>
      <c r="N16" s="46"/>
      <c r="O16" s="46"/>
      <c r="P16" s="46"/>
      <c r="Q16" s="46"/>
      <c r="R16" s="46"/>
      <c r="S16" s="46"/>
      <c r="T16" s="46"/>
      <c r="U16" s="46">
        <f t="shared" si="1"/>
        <v>130000</v>
      </c>
      <c r="V16" s="46">
        <f t="shared" si="2"/>
        <v>0</v>
      </c>
    </row>
    <row r="17" spans="2:22">
      <c r="B17" s="36"/>
      <c r="C17" s="37"/>
      <c r="D17" s="38"/>
      <c r="E17" s="39"/>
      <c r="F17" s="43"/>
      <c r="G17" s="39"/>
      <c r="H17" s="39"/>
      <c r="I17" s="44">
        <v>719</v>
      </c>
      <c r="J17" s="45" t="s">
        <v>20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>
        <f t="shared" si="1"/>
        <v>0</v>
      </c>
      <c r="V17" s="46">
        <f t="shared" si="2"/>
        <v>0</v>
      </c>
    </row>
    <row r="18" spans="2:22">
      <c r="B18" s="36"/>
      <c r="C18" s="37"/>
      <c r="D18" s="38"/>
      <c r="E18" s="39"/>
      <c r="F18" s="19">
        <v>72</v>
      </c>
      <c r="G18" s="40" t="s">
        <v>21</v>
      </c>
      <c r="H18" s="40"/>
      <c r="I18" s="41"/>
      <c r="J18" s="42"/>
      <c r="K18" s="31">
        <f t="shared" ref="K18:T18" si="4">SUM(K19:K23)</f>
        <v>6350000</v>
      </c>
      <c r="L18" s="31">
        <f t="shared" si="4"/>
        <v>2225484</v>
      </c>
      <c r="M18" s="31">
        <f t="shared" si="4"/>
        <v>0</v>
      </c>
      <c r="N18" s="31">
        <f t="shared" si="4"/>
        <v>0</v>
      </c>
      <c r="O18" s="31">
        <f t="shared" si="4"/>
        <v>11330000</v>
      </c>
      <c r="P18" s="31">
        <f t="shared" si="4"/>
        <v>6198420</v>
      </c>
      <c r="Q18" s="31">
        <f t="shared" si="4"/>
        <v>0</v>
      </c>
      <c r="R18" s="31">
        <f t="shared" si="4"/>
        <v>0</v>
      </c>
      <c r="S18" s="31">
        <f t="shared" si="4"/>
        <v>0</v>
      </c>
      <c r="T18" s="31">
        <f t="shared" si="4"/>
        <v>0</v>
      </c>
      <c r="U18" s="31">
        <f t="shared" si="1"/>
        <v>17680000</v>
      </c>
      <c r="V18" s="31">
        <f t="shared" si="2"/>
        <v>8423904</v>
      </c>
    </row>
    <row r="19" spans="2:22">
      <c r="B19" s="36"/>
      <c r="C19" s="37"/>
      <c r="D19" s="38"/>
      <c r="E19" s="39"/>
      <c r="F19" s="43"/>
      <c r="G19" s="39"/>
      <c r="H19" s="39"/>
      <c r="I19" s="47">
        <v>721</v>
      </c>
      <c r="J19" s="48" t="s">
        <v>22</v>
      </c>
      <c r="K19" s="46"/>
      <c r="L19" s="46"/>
      <c r="M19" s="46"/>
      <c r="N19" s="46"/>
      <c r="O19" s="46"/>
      <c r="P19" s="46">
        <v>2690</v>
      </c>
      <c r="Q19" s="46"/>
      <c r="R19" s="46"/>
      <c r="S19" s="46"/>
      <c r="T19" s="46"/>
      <c r="U19" s="46">
        <f t="shared" si="1"/>
        <v>0</v>
      </c>
      <c r="V19" s="46">
        <f t="shared" si="2"/>
        <v>2690</v>
      </c>
    </row>
    <row r="20" spans="2:22">
      <c r="B20" s="36"/>
      <c r="C20" s="37"/>
      <c r="D20" s="38"/>
      <c r="E20" s="39"/>
      <c r="F20" s="43"/>
      <c r="G20" s="39"/>
      <c r="H20" s="39"/>
      <c r="I20" s="44">
        <v>722</v>
      </c>
      <c r="J20" s="45" t="s">
        <v>23</v>
      </c>
      <c r="K20" s="46">
        <v>1050000</v>
      </c>
      <c r="L20" s="46">
        <v>609125</v>
      </c>
      <c r="M20" s="46"/>
      <c r="N20" s="46"/>
      <c r="O20" s="46"/>
      <c r="P20" s="46">
        <v>1679</v>
      </c>
      <c r="Q20" s="46"/>
      <c r="R20" s="46"/>
      <c r="S20" s="46"/>
      <c r="T20" s="46"/>
      <c r="U20" s="46">
        <f t="shared" si="1"/>
        <v>1050000</v>
      </c>
      <c r="V20" s="46">
        <f t="shared" si="2"/>
        <v>610804</v>
      </c>
    </row>
    <row r="21" spans="2:22">
      <c r="B21" s="36"/>
      <c r="C21" s="37"/>
      <c r="D21" s="38"/>
      <c r="E21" s="39"/>
      <c r="F21" s="43"/>
      <c r="G21" s="39"/>
      <c r="H21" s="39"/>
      <c r="I21" s="47">
        <v>723</v>
      </c>
      <c r="J21" s="48" t="s">
        <v>24</v>
      </c>
      <c r="K21" s="46">
        <v>700000</v>
      </c>
      <c r="L21" s="46">
        <v>239784</v>
      </c>
      <c r="M21" s="46"/>
      <c r="N21" s="46"/>
      <c r="O21" s="46">
        <v>11220000</v>
      </c>
      <c r="P21" s="46">
        <v>6181481</v>
      </c>
      <c r="Q21" s="46"/>
      <c r="R21" s="46"/>
      <c r="S21" s="46"/>
      <c r="T21" s="46"/>
      <c r="U21" s="46">
        <f t="shared" si="1"/>
        <v>11920000</v>
      </c>
      <c r="V21" s="46">
        <f t="shared" si="2"/>
        <v>6421265</v>
      </c>
    </row>
    <row r="22" spans="2:22">
      <c r="B22" s="36"/>
      <c r="C22" s="37"/>
      <c r="D22" s="38"/>
      <c r="E22" s="39"/>
      <c r="F22" s="43"/>
      <c r="G22" s="39"/>
      <c r="H22" s="39"/>
      <c r="I22" s="44">
        <v>724</v>
      </c>
      <c r="J22" s="45" t="s">
        <v>25</v>
      </c>
      <c r="K22" s="46"/>
      <c r="L22" s="46">
        <v>33000</v>
      </c>
      <c r="M22" s="46"/>
      <c r="N22" s="46"/>
      <c r="O22" s="46"/>
      <c r="P22" s="46">
        <v>10070</v>
      </c>
      <c r="Q22" s="46"/>
      <c r="R22" s="46"/>
      <c r="S22" s="46"/>
      <c r="T22" s="46"/>
      <c r="U22" s="46">
        <f t="shared" si="1"/>
        <v>0</v>
      </c>
      <c r="V22" s="46">
        <f t="shared" si="2"/>
        <v>43070</v>
      </c>
    </row>
    <row r="23" spans="2:22">
      <c r="B23" s="36"/>
      <c r="C23" s="37"/>
      <c r="D23" s="38"/>
      <c r="E23" s="39"/>
      <c r="F23" s="43"/>
      <c r="G23" s="39"/>
      <c r="H23" s="39"/>
      <c r="I23" s="44">
        <v>725</v>
      </c>
      <c r="J23" s="45" t="s">
        <v>26</v>
      </c>
      <c r="K23" s="46">
        <v>4600000</v>
      </c>
      <c r="L23" s="46">
        <v>1343575</v>
      </c>
      <c r="M23" s="46"/>
      <c r="N23" s="46"/>
      <c r="O23" s="46">
        <v>110000</v>
      </c>
      <c r="P23" s="46">
        <v>2500</v>
      </c>
      <c r="Q23" s="46"/>
      <c r="R23" s="46"/>
      <c r="S23" s="46"/>
      <c r="T23" s="46"/>
      <c r="U23" s="46">
        <f t="shared" si="1"/>
        <v>4710000</v>
      </c>
      <c r="V23" s="46">
        <f t="shared" si="2"/>
        <v>1346075</v>
      </c>
    </row>
    <row r="24" spans="2:22">
      <c r="B24" s="36"/>
      <c r="C24" s="37"/>
      <c r="D24" s="38"/>
      <c r="E24" s="39"/>
      <c r="F24" s="19">
        <v>73</v>
      </c>
      <c r="G24" s="40" t="s">
        <v>27</v>
      </c>
      <c r="H24" s="40"/>
      <c r="I24" s="41"/>
      <c r="J24" s="42"/>
      <c r="K24" s="31">
        <f t="shared" ref="K24:T24" si="5">SUM(K25:K28)</f>
        <v>44806387</v>
      </c>
      <c r="L24" s="31">
        <f t="shared" si="5"/>
        <v>25071413</v>
      </c>
      <c r="M24" s="31">
        <f t="shared" si="5"/>
        <v>0</v>
      </c>
      <c r="N24" s="31">
        <f t="shared" si="5"/>
        <v>0</v>
      </c>
      <c r="O24" s="31">
        <f t="shared" si="5"/>
        <v>0</v>
      </c>
      <c r="P24" s="31">
        <f t="shared" si="5"/>
        <v>0</v>
      </c>
      <c r="Q24" s="31">
        <f t="shared" si="5"/>
        <v>0</v>
      </c>
      <c r="R24" s="31">
        <f t="shared" si="5"/>
        <v>0</v>
      </c>
      <c r="S24" s="31">
        <f t="shared" si="5"/>
        <v>0</v>
      </c>
      <c r="T24" s="31">
        <f t="shared" si="5"/>
        <v>0</v>
      </c>
      <c r="U24" s="31">
        <f t="shared" si="1"/>
        <v>44806387</v>
      </c>
      <c r="V24" s="31">
        <f t="shared" si="2"/>
        <v>25071413</v>
      </c>
    </row>
    <row r="25" spans="2:22">
      <c r="B25" s="36"/>
      <c r="C25" s="37"/>
      <c r="D25" s="38"/>
      <c r="E25" s="39"/>
      <c r="F25" s="43"/>
      <c r="G25" s="39"/>
      <c r="H25" s="39"/>
      <c r="I25" s="41">
        <v>731</v>
      </c>
      <c r="J25" s="42" t="s">
        <v>28</v>
      </c>
      <c r="K25" s="49">
        <v>6203387</v>
      </c>
      <c r="L25" s="49"/>
      <c r="M25" s="49"/>
      <c r="N25" s="49"/>
      <c r="O25" s="49"/>
      <c r="P25" s="49"/>
      <c r="Q25" s="49"/>
      <c r="R25" s="49"/>
      <c r="S25" s="49"/>
      <c r="T25" s="46"/>
      <c r="U25" s="46">
        <f t="shared" si="1"/>
        <v>6203387</v>
      </c>
      <c r="V25" s="46">
        <f t="shared" si="2"/>
        <v>0</v>
      </c>
    </row>
    <row r="26" spans="2:22">
      <c r="B26" s="36"/>
      <c r="C26" s="37"/>
      <c r="D26" s="38"/>
      <c r="E26" s="39"/>
      <c r="F26" s="43"/>
      <c r="G26" s="39"/>
      <c r="H26" s="39"/>
      <c r="I26" s="47">
        <v>732</v>
      </c>
      <c r="J26" s="48" t="s">
        <v>29</v>
      </c>
      <c r="K26" s="49"/>
      <c r="L26" s="49"/>
      <c r="M26" s="49"/>
      <c r="N26" s="49"/>
      <c r="O26" s="49"/>
      <c r="P26" s="49"/>
      <c r="Q26" s="49"/>
      <c r="R26" s="49"/>
      <c r="S26" s="49"/>
      <c r="T26" s="46"/>
      <c r="U26" s="46">
        <f t="shared" si="1"/>
        <v>0</v>
      </c>
      <c r="V26" s="46">
        <f t="shared" si="2"/>
        <v>0</v>
      </c>
    </row>
    <row r="27" spans="2:22" ht="25.5">
      <c r="B27" s="36"/>
      <c r="C27" s="37"/>
      <c r="D27" s="38"/>
      <c r="E27" s="39"/>
      <c r="F27" s="43"/>
      <c r="G27" s="39"/>
      <c r="H27" s="39"/>
      <c r="I27" s="44">
        <v>733</v>
      </c>
      <c r="J27" s="45" t="s">
        <v>30</v>
      </c>
      <c r="K27" s="49">
        <v>38603000</v>
      </c>
      <c r="L27" s="49">
        <v>25071413</v>
      </c>
      <c r="M27" s="49"/>
      <c r="N27" s="49"/>
      <c r="O27" s="49"/>
      <c r="P27" s="49"/>
      <c r="Q27" s="49"/>
      <c r="R27" s="49"/>
      <c r="S27" s="49"/>
      <c r="T27" s="46"/>
      <c r="U27" s="46">
        <f t="shared" si="1"/>
        <v>38603000</v>
      </c>
      <c r="V27" s="46">
        <f t="shared" si="2"/>
        <v>25071413</v>
      </c>
    </row>
    <row r="28" spans="2:22">
      <c r="B28" s="36"/>
      <c r="C28" s="37"/>
      <c r="D28" s="38"/>
      <c r="E28" s="39"/>
      <c r="F28" s="43"/>
      <c r="G28" s="39"/>
      <c r="H28" s="39"/>
      <c r="I28" s="44">
        <v>734</v>
      </c>
      <c r="J28" s="45" t="s">
        <v>31</v>
      </c>
      <c r="K28" s="49"/>
      <c r="L28" s="49"/>
      <c r="M28" s="49"/>
      <c r="N28" s="49"/>
      <c r="O28" s="49"/>
      <c r="P28" s="49"/>
      <c r="Q28" s="49"/>
      <c r="R28" s="49"/>
      <c r="S28" s="49"/>
      <c r="T28" s="46"/>
      <c r="U28" s="46">
        <f t="shared" si="1"/>
        <v>0</v>
      </c>
      <c r="V28" s="46">
        <f t="shared" si="2"/>
        <v>0</v>
      </c>
    </row>
    <row r="29" spans="2:22">
      <c r="B29" s="36"/>
      <c r="C29" s="37"/>
      <c r="D29" s="38"/>
      <c r="E29" s="39"/>
      <c r="F29" s="19">
        <v>74</v>
      </c>
      <c r="G29" s="40" t="s">
        <v>32</v>
      </c>
      <c r="H29" s="40"/>
      <c r="I29" s="41"/>
      <c r="J29" s="42"/>
      <c r="K29" s="31">
        <f t="shared" ref="K29:P29" si="6">SUM(K30:K32)</f>
        <v>59304274</v>
      </c>
      <c r="L29" s="31">
        <f t="shared" si="6"/>
        <v>52968992</v>
      </c>
      <c r="M29" s="31">
        <f t="shared" si="6"/>
        <v>190462873</v>
      </c>
      <c r="N29" s="31">
        <f t="shared" si="6"/>
        <v>172440191</v>
      </c>
      <c r="O29" s="31">
        <f t="shared" si="6"/>
        <v>0</v>
      </c>
      <c r="P29" s="31">
        <f t="shared" si="6"/>
        <v>0</v>
      </c>
      <c r="Q29" s="31">
        <f>SUM(Q30:Q33)</f>
        <v>5110370</v>
      </c>
      <c r="R29" s="31">
        <f>SUM(R30:R32)</f>
        <v>7519298</v>
      </c>
      <c r="S29" s="31">
        <f>SUM(S30:S32)</f>
        <v>0</v>
      </c>
      <c r="T29" s="31">
        <f>SUM(T30:T32)</f>
        <v>0</v>
      </c>
      <c r="U29" s="31">
        <f t="shared" si="1"/>
        <v>254877517</v>
      </c>
      <c r="V29" s="31">
        <f t="shared" si="2"/>
        <v>232928481</v>
      </c>
    </row>
    <row r="30" spans="2:22">
      <c r="B30" s="36"/>
      <c r="C30" s="37"/>
      <c r="D30" s="38"/>
      <c r="E30" s="39"/>
      <c r="F30" s="43"/>
      <c r="G30" s="39"/>
      <c r="H30" s="39"/>
      <c r="I30" s="47">
        <v>741</v>
      </c>
      <c r="J30" s="48" t="s">
        <v>33</v>
      </c>
      <c r="K30" s="46">
        <v>59304274</v>
      </c>
      <c r="L30" s="46">
        <v>52968992</v>
      </c>
      <c r="M30" s="46">
        <v>190462873</v>
      </c>
      <c r="N30" s="46">
        <v>172440191</v>
      </c>
      <c r="O30" s="46"/>
      <c r="P30" s="46"/>
      <c r="Q30" s="46"/>
      <c r="R30" s="46"/>
      <c r="S30" s="46"/>
      <c r="T30" s="46"/>
      <c r="U30" s="46">
        <f t="shared" si="1"/>
        <v>249767147</v>
      </c>
      <c r="V30" s="46">
        <f t="shared" si="2"/>
        <v>225409183</v>
      </c>
    </row>
    <row r="31" spans="2:22">
      <c r="B31" s="36"/>
      <c r="C31" s="37"/>
      <c r="D31" s="38"/>
      <c r="E31" s="39"/>
      <c r="F31" s="43"/>
      <c r="G31" s="39"/>
      <c r="H31" s="39"/>
      <c r="I31" s="44">
        <v>742</v>
      </c>
      <c r="J31" s="45" t="s">
        <v>34</v>
      </c>
      <c r="K31" s="46"/>
      <c r="L31" s="46"/>
      <c r="M31" s="46"/>
      <c r="N31" s="46"/>
      <c r="O31" s="46"/>
      <c r="P31" s="46"/>
      <c r="Q31" s="46">
        <v>3337024</v>
      </c>
      <c r="R31" s="46">
        <v>7519298</v>
      </c>
      <c r="S31" s="46"/>
      <c r="T31" s="46"/>
      <c r="U31" s="46">
        <f t="shared" si="1"/>
        <v>3337024</v>
      </c>
      <c r="V31" s="46">
        <f t="shared" si="2"/>
        <v>7519298</v>
      </c>
    </row>
    <row r="32" spans="2:22">
      <c r="B32" s="36"/>
      <c r="C32" s="37"/>
      <c r="D32" s="38"/>
      <c r="E32" s="39"/>
      <c r="F32" s="43"/>
      <c r="G32" s="39"/>
      <c r="H32" s="39"/>
      <c r="I32" s="41">
        <v>743</v>
      </c>
      <c r="J32" s="42" t="s">
        <v>35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>
        <f t="shared" si="1"/>
        <v>0</v>
      </c>
      <c r="V32" s="46">
        <f t="shared" si="2"/>
        <v>0</v>
      </c>
    </row>
    <row r="33" spans="2:22">
      <c r="B33" s="36"/>
      <c r="C33" s="37"/>
      <c r="D33" s="38"/>
      <c r="E33" s="39"/>
      <c r="F33" s="43"/>
      <c r="G33" s="39"/>
      <c r="H33" s="39"/>
      <c r="I33" s="41">
        <v>744</v>
      </c>
      <c r="J33" s="42" t="s">
        <v>99</v>
      </c>
      <c r="K33" s="46"/>
      <c r="L33" s="46"/>
      <c r="M33" s="46"/>
      <c r="N33" s="46"/>
      <c r="O33" s="46"/>
      <c r="P33" s="46"/>
      <c r="Q33" s="46">
        <v>1773346</v>
      </c>
      <c r="R33" s="46"/>
      <c r="S33" s="46"/>
      <c r="T33" s="46"/>
      <c r="U33" s="46"/>
      <c r="V33" s="46"/>
    </row>
    <row r="34" spans="2:22">
      <c r="B34" s="36"/>
      <c r="C34" s="37"/>
      <c r="D34" s="38"/>
      <c r="E34" s="39"/>
      <c r="F34" s="19">
        <v>75</v>
      </c>
      <c r="G34" s="40" t="s">
        <v>36</v>
      </c>
      <c r="H34" s="40"/>
      <c r="I34" s="41"/>
      <c r="J34" s="42"/>
      <c r="K34" s="31">
        <f t="shared" ref="K34:T34" si="7">SUM(K35:K38)</f>
        <v>0</v>
      </c>
      <c r="L34" s="31">
        <f t="shared" si="7"/>
        <v>0</v>
      </c>
      <c r="M34" s="31">
        <f t="shared" si="7"/>
        <v>0</v>
      </c>
      <c r="N34" s="31">
        <f t="shared" si="7"/>
        <v>0</v>
      </c>
      <c r="O34" s="31">
        <f t="shared" si="7"/>
        <v>0</v>
      </c>
      <c r="P34" s="31">
        <f t="shared" si="7"/>
        <v>0</v>
      </c>
      <c r="Q34" s="31">
        <f t="shared" si="7"/>
        <v>0</v>
      </c>
      <c r="R34" s="31">
        <f t="shared" si="7"/>
        <v>0</v>
      </c>
      <c r="S34" s="31">
        <f t="shared" si="7"/>
        <v>0</v>
      </c>
      <c r="T34" s="31">
        <f t="shared" si="7"/>
        <v>0</v>
      </c>
      <c r="U34" s="31">
        <f t="shared" si="1"/>
        <v>0</v>
      </c>
      <c r="V34" s="31">
        <f t="shared" si="2"/>
        <v>0</v>
      </c>
    </row>
    <row r="35" spans="2:22">
      <c r="B35" s="36"/>
      <c r="C35" s="37"/>
      <c r="D35" s="38"/>
      <c r="E35" s="39"/>
      <c r="F35" s="43"/>
      <c r="G35" s="39"/>
      <c r="H35" s="39"/>
      <c r="I35" s="44">
        <v>751</v>
      </c>
      <c r="J35" s="45" t="s">
        <v>37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>
        <f t="shared" si="1"/>
        <v>0</v>
      </c>
      <c r="V35" s="46">
        <f t="shared" si="2"/>
        <v>0</v>
      </c>
    </row>
    <row r="36" spans="2:22">
      <c r="B36" s="36"/>
      <c r="C36" s="37"/>
      <c r="D36" s="38"/>
      <c r="E36" s="39"/>
      <c r="F36" s="43"/>
      <c r="G36" s="39"/>
      <c r="H36" s="39"/>
      <c r="I36" s="44">
        <v>752</v>
      </c>
      <c r="J36" s="45" t="s">
        <v>38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>
        <f t="shared" si="1"/>
        <v>0</v>
      </c>
      <c r="V36" s="46">
        <f t="shared" si="2"/>
        <v>0</v>
      </c>
    </row>
    <row r="37" spans="2:22">
      <c r="B37" s="36"/>
      <c r="C37" s="37"/>
      <c r="D37" s="38"/>
      <c r="E37" s="39"/>
      <c r="F37" s="43"/>
      <c r="G37" s="39"/>
      <c r="H37" s="39"/>
      <c r="I37" s="47">
        <v>753</v>
      </c>
      <c r="J37" s="48" t="s">
        <v>39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f t="shared" si="1"/>
        <v>0</v>
      </c>
      <c r="V37" s="46">
        <f t="shared" si="2"/>
        <v>0</v>
      </c>
    </row>
    <row r="38" spans="2:22">
      <c r="B38" s="36"/>
      <c r="C38" s="37"/>
      <c r="D38" s="38"/>
      <c r="E38" s="39"/>
      <c r="F38" s="43"/>
      <c r="G38" s="39"/>
      <c r="H38" s="39"/>
      <c r="I38" s="44">
        <v>754</v>
      </c>
      <c r="J38" s="45" t="s">
        <v>36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>
        <f t="shared" si="1"/>
        <v>0</v>
      </c>
      <c r="V38" s="46">
        <f t="shared" si="2"/>
        <v>0</v>
      </c>
    </row>
    <row r="39" spans="2:22">
      <c r="B39" s="36"/>
      <c r="C39" s="37"/>
      <c r="D39" s="38"/>
      <c r="E39" s="39"/>
      <c r="F39" s="19">
        <v>76</v>
      </c>
      <c r="G39" s="40" t="s">
        <v>40</v>
      </c>
      <c r="H39" s="40"/>
      <c r="I39" s="41"/>
      <c r="J39" s="42"/>
      <c r="K39" s="31">
        <f t="shared" ref="K39:T39" si="8">SUM(K40:K42)</f>
        <v>0</v>
      </c>
      <c r="L39" s="31">
        <f t="shared" si="8"/>
        <v>0</v>
      </c>
      <c r="M39" s="31">
        <f t="shared" si="8"/>
        <v>0</v>
      </c>
      <c r="N39" s="31">
        <f t="shared" si="8"/>
        <v>0</v>
      </c>
      <c r="O39" s="31">
        <f t="shared" si="8"/>
        <v>0</v>
      </c>
      <c r="P39" s="31">
        <f t="shared" si="8"/>
        <v>0</v>
      </c>
      <c r="Q39" s="31">
        <f t="shared" si="8"/>
        <v>0</v>
      </c>
      <c r="R39" s="31">
        <f t="shared" si="8"/>
        <v>0</v>
      </c>
      <c r="S39" s="31">
        <f t="shared" si="8"/>
        <v>0</v>
      </c>
      <c r="T39" s="31">
        <f t="shared" si="8"/>
        <v>0</v>
      </c>
      <c r="U39" s="31">
        <f t="shared" si="1"/>
        <v>0</v>
      </c>
      <c r="V39" s="31">
        <f t="shared" si="2"/>
        <v>0</v>
      </c>
    </row>
    <row r="40" spans="2:22">
      <c r="B40" s="36"/>
      <c r="C40" s="37"/>
      <c r="D40" s="38"/>
      <c r="E40" s="39"/>
      <c r="F40" s="43"/>
      <c r="G40" s="39"/>
      <c r="H40" s="39"/>
      <c r="I40" s="50">
        <v>761</v>
      </c>
      <c r="J40" s="51" t="s">
        <v>41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>
        <f t="shared" si="1"/>
        <v>0</v>
      </c>
      <c r="V40" s="46">
        <f t="shared" si="2"/>
        <v>0</v>
      </c>
    </row>
    <row r="41" spans="2:22">
      <c r="B41" s="36"/>
      <c r="C41" s="37"/>
      <c r="D41" s="38"/>
      <c r="E41" s="39"/>
      <c r="F41" s="43"/>
      <c r="G41" s="39"/>
      <c r="H41" s="39"/>
      <c r="I41" s="44">
        <v>762</v>
      </c>
      <c r="J41" s="45" t="s">
        <v>42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>
        <f t="shared" si="1"/>
        <v>0</v>
      </c>
      <c r="V41" s="46">
        <f t="shared" si="2"/>
        <v>0</v>
      </c>
    </row>
    <row r="42" spans="2:22">
      <c r="B42" s="36"/>
      <c r="C42" s="37"/>
      <c r="D42" s="38"/>
      <c r="E42" s="39"/>
      <c r="F42" s="43"/>
      <c r="G42" s="39"/>
      <c r="H42" s="39"/>
      <c r="I42" s="41">
        <v>769</v>
      </c>
      <c r="J42" s="42" t="s">
        <v>43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>
        <f t="shared" si="1"/>
        <v>0</v>
      </c>
      <c r="V42" s="46">
        <f t="shared" si="2"/>
        <v>0</v>
      </c>
    </row>
    <row r="43" spans="2:22">
      <c r="B43" s="36"/>
      <c r="C43" s="37"/>
      <c r="D43" s="38"/>
      <c r="E43" s="39"/>
      <c r="F43" s="19">
        <v>77</v>
      </c>
      <c r="G43" s="40" t="s">
        <v>44</v>
      </c>
      <c r="H43" s="40"/>
      <c r="I43" s="41"/>
      <c r="J43" s="42"/>
      <c r="K43" s="31">
        <f t="shared" ref="K43:T43" si="9">SUM(K44)</f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  <c r="P43" s="31">
        <f t="shared" si="9"/>
        <v>0</v>
      </c>
      <c r="Q43" s="31">
        <f t="shared" si="9"/>
        <v>0</v>
      </c>
      <c r="R43" s="31">
        <f t="shared" si="9"/>
        <v>0</v>
      </c>
      <c r="S43" s="31">
        <f t="shared" si="9"/>
        <v>0</v>
      </c>
      <c r="T43" s="31">
        <f t="shared" si="9"/>
        <v>0</v>
      </c>
      <c r="U43" s="31">
        <f t="shared" si="1"/>
        <v>0</v>
      </c>
      <c r="V43" s="31">
        <f t="shared" si="2"/>
        <v>0</v>
      </c>
    </row>
    <row r="44" spans="2:22">
      <c r="B44" s="36"/>
      <c r="C44" s="37"/>
      <c r="D44" s="38"/>
      <c r="E44" s="39"/>
      <c r="F44" s="43"/>
      <c r="G44" s="39"/>
      <c r="H44" s="39"/>
      <c r="I44" s="44">
        <v>771</v>
      </c>
      <c r="J44" s="45" t="s">
        <v>44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>
        <f t="shared" si="1"/>
        <v>0</v>
      </c>
      <c r="V44" s="46">
        <f t="shared" si="2"/>
        <v>0</v>
      </c>
    </row>
    <row r="45" spans="2:22">
      <c r="B45" s="36"/>
      <c r="C45" s="37"/>
      <c r="D45" s="38"/>
      <c r="E45" s="39"/>
      <c r="F45" s="19">
        <v>78</v>
      </c>
      <c r="G45" s="40" t="s">
        <v>45</v>
      </c>
      <c r="H45" s="40"/>
      <c r="I45" s="41"/>
      <c r="J45" s="42"/>
      <c r="K45" s="31">
        <f t="shared" ref="K45:T45" si="10">SUM(K46)</f>
        <v>0</v>
      </c>
      <c r="L45" s="31">
        <f t="shared" si="10"/>
        <v>0</v>
      </c>
      <c r="M45" s="31">
        <f t="shared" si="10"/>
        <v>0</v>
      </c>
      <c r="N45" s="31">
        <f t="shared" si="10"/>
        <v>0</v>
      </c>
      <c r="O45" s="31">
        <f t="shared" si="10"/>
        <v>0</v>
      </c>
      <c r="P45" s="31">
        <f t="shared" si="10"/>
        <v>0</v>
      </c>
      <c r="Q45" s="31">
        <f t="shared" si="10"/>
        <v>0</v>
      </c>
      <c r="R45" s="31">
        <f t="shared" si="10"/>
        <v>0</v>
      </c>
      <c r="S45" s="31">
        <f t="shared" si="10"/>
        <v>0</v>
      </c>
      <c r="T45" s="31">
        <f t="shared" si="10"/>
        <v>0</v>
      </c>
      <c r="U45" s="31">
        <f t="shared" si="1"/>
        <v>0</v>
      </c>
      <c r="V45" s="31">
        <f t="shared" si="2"/>
        <v>0</v>
      </c>
    </row>
    <row r="46" spans="2:22">
      <c r="B46" s="52"/>
      <c r="C46" s="53"/>
      <c r="D46" s="17"/>
      <c r="E46" s="40"/>
      <c r="F46" s="19"/>
      <c r="G46" s="40"/>
      <c r="H46" s="40"/>
      <c r="I46" s="44">
        <v>781</v>
      </c>
      <c r="J46" s="45" t="s">
        <v>46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>
        <f t="shared" si="1"/>
        <v>0</v>
      </c>
      <c r="V46" s="46">
        <f t="shared" si="2"/>
        <v>0</v>
      </c>
    </row>
    <row r="47" spans="2:22">
      <c r="B47" s="54"/>
      <c r="C47" s="55"/>
      <c r="D47" s="3"/>
      <c r="E47" s="56"/>
      <c r="F47" s="57"/>
      <c r="G47" s="56"/>
      <c r="H47" s="56"/>
      <c r="I47" s="58"/>
      <c r="J47" s="59"/>
      <c r="K47" s="60"/>
      <c r="L47" s="60"/>
      <c r="M47" s="61"/>
      <c r="N47" s="62"/>
      <c r="O47" s="62"/>
      <c r="P47" s="62"/>
      <c r="Q47" s="62"/>
      <c r="R47" s="62"/>
      <c r="S47" s="62"/>
      <c r="T47" s="62"/>
      <c r="U47" s="62"/>
      <c r="V47" s="62"/>
    </row>
    <row r="48" spans="2:22">
      <c r="B48" s="54"/>
      <c r="C48" s="55"/>
      <c r="D48" s="3"/>
      <c r="E48" s="56"/>
      <c r="F48" s="57"/>
      <c r="G48" s="56"/>
      <c r="H48" s="56"/>
      <c r="I48" s="58"/>
      <c r="J48" s="59"/>
      <c r="K48" s="60"/>
      <c r="L48" s="60"/>
      <c r="M48" s="61"/>
      <c r="N48" s="62"/>
      <c r="O48" s="62"/>
      <c r="P48" s="62"/>
      <c r="Q48" s="62"/>
      <c r="R48" s="62"/>
      <c r="S48" s="62"/>
      <c r="T48" s="62"/>
      <c r="U48" s="62"/>
      <c r="V48" s="62"/>
    </row>
    <row r="49" spans="2:22">
      <c r="B49" s="54"/>
      <c r="C49" s="55"/>
      <c r="D49" s="3"/>
      <c r="E49" s="56"/>
      <c r="F49" s="57"/>
      <c r="G49" s="56"/>
      <c r="H49" s="56"/>
      <c r="I49" s="58"/>
      <c r="J49" s="59"/>
      <c r="K49" s="60"/>
      <c r="L49" s="60"/>
      <c r="M49" s="61"/>
      <c r="N49" s="62"/>
      <c r="O49" s="62"/>
      <c r="P49" s="62"/>
      <c r="Q49" s="62"/>
      <c r="R49" s="62"/>
      <c r="S49" s="62"/>
      <c r="T49" s="62"/>
      <c r="U49" s="62"/>
      <c r="V49" s="62"/>
    </row>
    <row r="50" spans="2:22">
      <c r="B50" s="54"/>
      <c r="C50" s="55"/>
      <c r="D50" s="3"/>
      <c r="E50" s="56"/>
      <c r="F50" s="57"/>
      <c r="G50" s="56"/>
      <c r="H50" s="56"/>
      <c r="I50" s="58"/>
      <c r="J50" s="59"/>
      <c r="K50" s="60"/>
      <c r="L50" s="60"/>
      <c r="M50" s="61"/>
      <c r="N50" s="62"/>
      <c r="O50" s="62"/>
      <c r="P50" s="62"/>
      <c r="Q50" s="62"/>
      <c r="R50" s="62"/>
      <c r="S50" s="62"/>
      <c r="T50" s="62"/>
      <c r="U50" s="62"/>
      <c r="V50" s="62"/>
    </row>
    <row r="51" spans="2:22">
      <c r="B51" s="54"/>
      <c r="C51" s="55"/>
      <c r="D51" s="3"/>
      <c r="E51" s="56"/>
      <c r="F51" s="57"/>
      <c r="G51" s="56"/>
      <c r="H51" s="56"/>
      <c r="I51" s="58"/>
      <c r="J51" s="59"/>
      <c r="K51" s="60"/>
      <c r="L51" s="60"/>
      <c r="M51" s="61"/>
      <c r="N51" s="62"/>
      <c r="O51" s="62"/>
      <c r="P51" s="62"/>
      <c r="Q51" s="62"/>
      <c r="R51" s="62"/>
      <c r="S51" s="62"/>
      <c r="T51" s="62"/>
      <c r="U51" s="62"/>
      <c r="V51" s="62"/>
    </row>
    <row r="52" spans="2:22">
      <c r="B52" s="54"/>
      <c r="C52" s="55"/>
      <c r="D52" s="3"/>
      <c r="E52" s="56"/>
      <c r="F52" s="57"/>
      <c r="G52" s="56"/>
      <c r="H52" s="56"/>
      <c r="I52" s="58"/>
      <c r="J52" s="59"/>
      <c r="K52" s="60"/>
      <c r="L52" s="60"/>
      <c r="M52" s="61"/>
      <c r="N52" s="62"/>
      <c r="O52" s="62"/>
      <c r="P52" s="62"/>
      <c r="Q52" s="62"/>
      <c r="R52" s="62"/>
      <c r="S52" s="62"/>
      <c r="T52" s="62"/>
      <c r="U52" s="62"/>
      <c r="V52" s="62"/>
    </row>
    <row r="53" spans="2:22">
      <c r="B53" s="54"/>
      <c r="C53" s="55"/>
      <c r="D53" s="3"/>
      <c r="E53" s="56"/>
      <c r="F53" s="57"/>
      <c r="G53" s="56"/>
      <c r="H53" s="56"/>
      <c r="I53" s="58"/>
      <c r="J53" s="59"/>
      <c r="K53" s="60"/>
      <c r="L53" s="60"/>
      <c r="M53" s="61"/>
      <c r="N53" s="62"/>
      <c r="O53" s="62"/>
      <c r="P53" s="62"/>
      <c r="Q53" s="62"/>
      <c r="R53" s="62"/>
      <c r="S53" s="62"/>
      <c r="T53" s="62"/>
      <c r="U53" s="62"/>
      <c r="V53" s="62"/>
    </row>
    <row r="54" spans="2:22">
      <c r="B54" s="54"/>
      <c r="C54" s="55"/>
      <c r="D54" s="3"/>
      <c r="E54" s="56"/>
      <c r="F54" s="57"/>
      <c r="G54" s="56"/>
      <c r="H54" s="56"/>
      <c r="I54" s="58"/>
      <c r="J54" s="59"/>
      <c r="K54" s="60"/>
      <c r="L54" s="60"/>
      <c r="M54" s="61"/>
      <c r="N54" s="62"/>
      <c r="O54" s="62"/>
      <c r="P54" s="62"/>
      <c r="Q54" s="62"/>
      <c r="R54" s="62"/>
      <c r="S54" s="62"/>
      <c r="T54" s="62"/>
      <c r="U54" s="62"/>
      <c r="V54" s="62"/>
    </row>
    <row r="55" spans="2:22">
      <c r="B55" s="54"/>
      <c r="C55" s="55"/>
      <c r="D55" s="3"/>
      <c r="E55" s="56"/>
      <c r="F55" s="57"/>
      <c r="G55" s="56"/>
      <c r="H55" s="56"/>
      <c r="I55" s="58"/>
      <c r="J55" s="59"/>
      <c r="K55" s="60"/>
      <c r="L55" s="60"/>
      <c r="M55" s="61"/>
      <c r="N55" s="62"/>
      <c r="O55" s="62"/>
      <c r="P55" s="62"/>
      <c r="Q55" s="62"/>
      <c r="R55" s="62"/>
      <c r="S55" s="62"/>
      <c r="T55" s="62"/>
      <c r="U55" s="62"/>
      <c r="V55" s="62"/>
    </row>
    <row r="56" spans="2:22">
      <c r="B56" s="54"/>
      <c r="C56" s="55"/>
      <c r="D56" s="3"/>
      <c r="E56" s="56"/>
      <c r="F56" s="57"/>
      <c r="G56" s="56"/>
      <c r="H56" s="56"/>
      <c r="I56" s="58"/>
      <c r="J56" s="59"/>
      <c r="K56" s="60"/>
      <c r="L56" s="60"/>
      <c r="M56" s="61"/>
      <c r="N56" s="62"/>
      <c r="O56" s="62"/>
      <c r="P56" s="62"/>
      <c r="Q56" s="62"/>
      <c r="R56" s="62"/>
      <c r="S56" s="62"/>
      <c r="T56" s="62"/>
      <c r="U56" s="62"/>
      <c r="V56" s="62"/>
    </row>
    <row r="57" spans="2:22" ht="4.5" customHeight="1">
      <c r="B57" s="54"/>
      <c r="C57" s="55"/>
      <c r="D57" s="3"/>
      <c r="E57" s="56"/>
      <c r="F57" s="57"/>
      <c r="G57" s="56"/>
      <c r="H57" s="56"/>
      <c r="I57" s="58"/>
      <c r="J57" s="59"/>
      <c r="K57" s="60"/>
      <c r="L57" s="60"/>
      <c r="M57" s="61"/>
      <c r="N57" s="62"/>
      <c r="O57" s="62"/>
      <c r="P57" s="62"/>
      <c r="Q57" s="62"/>
      <c r="R57" s="62"/>
      <c r="S57" s="62"/>
      <c r="T57" s="62"/>
      <c r="U57" s="62"/>
      <c r="V57" s="62"/>
    </row>
    <row r="58" spans="2:22" s="6" customFormat="1" ht="22.5" customHeight="1">
      <c r="B58" s="8"/>
      <c r="C58" s="9" t="s">
        <v>103</v>
      </c>
      <c r="D58" s="10"/>
      <c r="E58" s="11"/>
      <c r="F58" s="12"/>
      <c r="G58" s="11"/>
      <c r="H58" s="11"/>
      <c r="I58" s="13"/>
      <c r="J58" s="14"/>
      <c r="K58" s="75" t="s">
        <v>1</v>
      </c>
      <c r="L58" s="75"/>
      <c r="M58" s="75" t="s">
        <v>2</v>
      </c>
      <c r="N58" s="75"/>
      <c r="O58" s="77" t="s">
        <v>3</v>
      </c>
      <c r="P58" s="77"/>
      <c r="Q58" s="75" t="s">
        <v>4</v>
      </c>
      <c r="R58" s="75"/>
      <c r="S58" s="75" t="s">
        <v>5</v>
      </c>
      <c r="T58" s="75"/>
      <c r="U58" s="75" t="s">
        <v>6</v>
      </c>
      <c r="V58" s="75"/>
    </row>
    <row r="59" spans="2:22" s="65" customFormat="1" ht="14.1" customHeight="1">
      <c r="B59" s="15"/>
      <c r="C59" s="16" t="s">
        <v>104</v>
      </c>
      <c r="D59" s="17"/>
      <c r="E59" s="18"/>
      <c r="F59" s="19"/>
      <c r="G59" s="18"/>
      <c r="H59" s="18"/>
      <c r="I59" s="20"/>
      <c r="J59" s="21"/>
      <c r="K59" s="22" t="s">
        <v>7</v>
      </c>
      <c r="L59" s="23" t="s">
        <v>8</v>
      </c>
      <c r="M59" s="22" t="s">
        <v>7</v>
      </c>
      <c r="N59" s="23" t="s">
        <v>8</v>
      </c>
      <c r="O59" s="22" t="s">
        <v>7</v>
      </c>
      <c r="P59" s="23" t="s">
        <v>8</v>
      </c>
      <c r="Q59" s="22" t="s">
        <v>7</v>
      </c>
      <c r="R59" s="23" t="s">
        <v>8</v>
      </c>
      <c r="S59" s="22" t="s">
        <v>7</v>
      </c>
      <c r="T59" s="23" t="s">
        <v>8</v>
      </c>
      <c r="U59" s="22" t="s">
        <v>7</v>
      </c>
      <c r="V59" s="23" t="s">
        <v>8</v>
      </c>
    </row>
    <row r="60" spans="2:22">
      <c r="B60" s="34"/>
      <c r="C60" s="35"/>
      <c r="D60" s="78">
        <v>4</v>
      </c>
      <c r="E60" s="78"/>
      <c r="F60" s="79" t="s">
        <v>47</v>
      </c>
      <c r="G60" s="79"/>
      <c r="H60" s="79"/>
      <c r="I60" s="79"/>
      <c r="J60" s="79"/>
      <c r="K60" s="32">
        <f t="shared" ref="K60:T60" si="11">SUM(K61+K65+K69+K77+K81+K86+K90+K95+K100+K111)</f>
        <v>158400000</v>
      </c>
      <c r="L60" s="32">
        <f t="shared" si="11"/>
        <v>139142520</v>
      </c>
      <c r="M60" s="32">
        <f t="shared" si="11"/>
        <v>190462873</v>
      </c>
      <c r="N60" s="32">
        <f t="shared" si="11"/>
        <v>172440191</v>
      </c>
      <c r="O60" s="32">
        <f t="shared" si="11"/>
        <v>11330000</v>
      </c>
      <c r="P60" s="32">
        <f t="shared" si="11"/>
        <v>5903409</v>
      </c>
      <c r="Q60" s="32">
        <f t="shared" si="11"/>
        <v>5110370</v>
      </c>
      <c r="R60" s="32">
        <f t="shared" si="11"/>
        <v>3605238</v>
      </c>
      <c r="S60" s="32">
        <f t="shared" si="11"/>
        <v>0</v>
      </c>
      <c r="T60" s="32">
        <f t="shared" si="11"/>
        <v>0</v>
      </c>
      <c r="U60" s="32">
        <f t="shared" ref="U60:U92" si="12">SUM(K60+M60+O60+Q60+S60)</f>
        <v>365303243</v>
      </c>
      <c r="V60" s="32">
        <f t="shared" ref="V60:V92" si="13">SUM(L60+N60+P60+R60+T60)</f>
        <v>321091358</v>
      </c>
    </row>
    <row r="61" spans="2:22">
      <c r="B61" s="36"/>
      <c r="C61" s="37"/>
      <c r="D61" s="38"/>
      <c r="E61" s="39"/>
      <c r="F61" s="19">
        <v>40</v>
      </c>
      <c r="G61" s="40" t="s">
        <v>48</v>
      </c>
      <c r="H61" s="40"/>
      <c r="I61" s="20"/>
      <c r="J61" s="42"/>
      <c r="K61" s="31">
        <f t="shared" ref="K61:T61" si="14">SUM(K62:K64)</f>
        <v>33070020</v>
      </c>
      <c r="L61" s="31">
        <f t="shared" si="14"/>
        <v>27647644</v>
      </c>
      <c r="M61" s="31">
        <f t="shared" si="14"/>
        <v>134491823</v>
      </c>
      <c r="N61" s="31">
        <f t="shared" si="14"/>
        <v>130895841</v>
      </c>
      <c r="O61" s="31">
        <f t="shared" si="14"/>
        <v>0</v>
      </c>
      <c r="P61" s="31">
        <f t="shared" si="14"/>
        <v>0</v>
      </c>
      <c r="Q61" s="31">
        <f t="shared" si="14"/>
        <v>0</v>
      </c>
      <c r="R61" s="31">
        <f t="shared" si="14"/>
        <v>0</v>
      </c>
      <c r="S61" s="31">
        <f t="shared" si="14"/>
        <v>0</v>
      </c>
      <c r="T61" s="31">
        <f t="shared" si="14"/>
        <v>0</v>
      </c>
      <c r="U61" s="31">
        <f t="shared" si="12"/>
        <v>167561843</v>
      </c>
      <c r="V61" s="31">
        <f t="shared" si="13"/>
        <v>158543485</v>
      </c>
    </row>
    <row r="62" spans="2:22">
      <c r="B62" s="36"/>
      <c r="C62" s="37"/>
      <c r="D62" s="38"/>
      <c r="E62" s="39"/>
      <c r="F62" s="43"/>
      <c r="G62" s="39"/>
      <c r="H62" s="39"/>
      <c r="I62" s="66">
        <v>401</v>
      </c>
      <c r="J62" s="45" t="s">
        <v>49</v>
      </c>
      <c r="K62" s="46">
        <v>20343000</v>
      </c>
      <c r="L62" s="46">
        <v>17484147</v>
      </c>
      <c r="M62" s="46">
        <v>96476157</v>
      </c>
      <c r="N62" s="46">
        <v>93973613</v>
      </c>
      <c r="O62" s="46"/>
      <c r="P62" s="46"/>
      <c r="Q62" s="46"/>
      <c r="R62" s="46"/>
      <c r="S62" s="46"/>
      <c r="T62" s="46"/>
      <c r="U62" s="46">
        <f t="shared" si="12"/>
        <v>116819157</v>
      </c>
      <c r="V62" s="46">
        <f t="shared" si="13"/>
        <v>111457760</v>
      </c>
    </row>
    <row r="63" spans="2:22" ht="25.5">
      <c r="B63" s="36"/>
      <c r="C63" s="37"/>
      <c r="D63" s="38"/>
      <c r="E63" s="39"/>
      <c r="F63" s="43"/>
      <c r="G63" s="39"/>
      <c r="H63" s="39"/>
      <c r="I63" s="66">
        <v>402</v>
      </c>
      <c r="J63" s="45" t="s">
        <v>50</v>
      </c>
      <c r="K63" s="46">
        <v>8827000</v>
      </c>
      <c r="L63" s="46">
        <v>6834556</v>
      </c>
      <c r="M63" s="46">
        <v>37865663</v>
      </c>
      <c r="N63" s="46">
        <v>36772225</v>
      </c>
      <c r="O63" s="46"/>
      <c r="P63" s="46"/>
      <c r="Q63" s="46"/>
      <c r="R63" s="46"/>
      <c r="S63" s="46"/>
      <c r="T63" s="46"/>
      <c r="U63" s="46">
        <f t="shared" si="12"/>
        <v>46692663</v>
      </c>
      <c r="V63" s="46">
        <f t="shared" si="13"/>
        <v>43606781</v>
      </c>
    </row>
    <row r="64" spans="2:22">
      <c r="B64" s="36"/>
      <c r="C64" s="37"/>
      <c r="D64" s="38"/>
      <c r="E64" s="39"/>
      <c r="F64" s="43"/>
      <c r="G64" s="39"/>
      <c r="H64" s="39"/>
      <c r="I64" s="66">
        <v>404</v>
      </c>
      <c r="J64" s="45" t="s">
        <v>97</v>
      </c>
      <c r="K64" s="46">
        <v>3900020</v>
      </c>
      <c r="L64" s="46">
        <v>3328941</v>
      </c>
      <c r="M64" s="46">
        <v>150003</v>
      </c>
      <c r="N64" s="46">
        <v>150003</v>
      </c>
      <c r="O64" s="46"/>
      <c r="P64" s="46"/>
      <c r="Q64" s="46"/>
      <c r="R64" s="46"/>
      <c r="S64" s="46"/>
      <c r="T64" s="46"/>
      <c r="U64" s="46">
        <f t="shared" si="12"/>
        <v>4050023</v>
      </c>
      <c r="V64" s="46">
        <f t="shared" si="13"/>
        <v>3478944</v>
      </c>
    </row>
    <row r="65" spans="2:22">
      <c r="B65" s="36"/>
      <c r="C65" s="37"/>
      <c r="D65" s="38"/>
      <c r="E65" s="39"/>
      <c r="F65" s="19">
        <v>41</v>
      </c>
      <c r="G65" s="40" t="s">
        <v>51</v>
      </c>
      <c r="H65" s="40"/>
      <c r="I65" s="20"/>
      <c r="J65" s="42"/>
      <c r="K65" s="31">
        <f t="shared" ref="K65:T65" si="15">SUM(K66:K68)</f>
        <v>100000</v>
      </c>
      <c r="L65" s="31">
        <f t="shared" si="15"/>
        <v>45000</v>
      </c>
      <c r="M65" s="31">
        <f t="shared" si="15"/>
        <v>0</v>
      </c>
      <c r="N65" s="31">
        <f t="shared" si="15"/>
        <v>0</v>
      </c>
      <c r="O65" s="31">
        <f t="shared" si="15"/>
        <v>0</v>
      </c>
      <c r="P65" s="31">
        <f t="shared" si="15"/>
        <v>0</v>
      </c>
      <c r="Q65" s="31">
        <f t="shared" si="15"/>
        <v>0</v>
      </c>
      <c r="R65" s="31">
        <f t="shared" si="15"/>
        <v>0</v>
      </c>
      <c r="S65" s="31">
        <f t="shared" si="15"/>
        <v>0</v>
      </c>
      <c r="T65" s="31">
        <f t="shared" si="15"/>
        <v>0</v>
      </c>
      <c r="U65" s="31">
        <f t="shared" si="12"/>
        <v>100000</v>
      </c>
      <c r="V65" s="31">
        <f t="shared" si="13"/>
        <v>45000</v>
      </c>
    </row>
    <row r="66" spans="2:22">
      <c r="B66" s="36"/>
      <c r="C66" s="37"/>
      <c r="D66" s="38"/>
      <c r="E66" s="39"/>
      <c r="F66" s="43"/>
      <c r="G66" s="39"/>
      <c r="H66" s="39"/>
      <c r="I66" s="66">
        <v>411</v>
      </c>
      <c r="J66" s="45" t="s">
        <v>52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>
        <f t="shared" si="12"/>
        <v>0</v>
      </c>
      <c r="V66" s="46">
        <f t="shared" si="13"/>
        <v>0</v>
      </c>
    </row>
    <row r="67" spans="2:22">
      <c r="B67" s="36"/>
      <c r="C67" s="37"/>
      <c r="D67" s="38"/>
      <c r="E67" s="39"/>
      <c r="F67" s="43"/>
      <c r="G67" s="39"/>
      <c r="H67" s="39"/>
      <c r="I67" s="66">
        <v>412</v>
      </c>
      <c r="J67" s="45" t="s">
        <v>53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>
        <f t="shared" si="12"/>
        <v>0</v>
      </c>
      <c r="V67" s="46">
        <f t="shared" si="13"/>
        <v>0</v>
      </c>
    </row>
    <row r="68" spans="2:22">
      <c r="B68" s="36"/>
      <c r="C68" s="37"/>
      <c r="D68" s="38"/>
      <c r="E68" s="39"/>
      <c r="F68" s="43"/>
      <c r="G68" s="39"/>
      <c r="H68" s="39"/>
      <c r="I68" s="66">
        <v>413</v>
      </c>
      <c r="J68" s="45" t="s">
        <v>54</v>
      </c>
      <c r="K68" s="46">
        <v>100000</v>
      </c>
      <c r="L68" s="46">
        <v>45000</v>
      </c>
      <c r="M68" s="46"/>
      <c r="N68" s="46"/>
      <c r="O68" s="46"/>
      <c r="P68" s="46"/>
      <c r="Q68" s="46"/>
      <c r="R68" s="46"/>
      <c r="S68" s="46"/>
      <c r="T68" s="46"/>
      <c r="U68" s="46">
        <f t="shared" si="12"/>
        <v>100000</v>
      </c>
      <c r="V68" s="46">
        <f t="shared" si="13"/>
        <v>45000</v>
      </c>
    </row>
    <row r="69" spans="2:22">
      <c r="B69" s="36"/>
      <c r="C69" s="37"/>
      <c r="D69" s="38"/>
      <c r="E69" s="39"/>
      <c r="F69" s="19">
        <v>42</v>
      </c>
      <c r="G69" s="40" t="s">
        <v>55</v>
      </c>
      <c r="H69" s="40"/>
      <c r="I69" s="20"/>
      <c r="J69" s="42"/>
      <c r="K69" s="31">
        <f>SUM(K70:K76)</f>
        <v>54254088</v>
      </c>
      <c r="L69" s="31">
        <f>SUM(L70:L76)</f>
        <v>48264933</v>
      </c>
      <c r="M69" s="31">
        <f t="shared" ref="M69:T69" si="16">SUM(M70:M75)</f>
        <v>51266050</v>
      </c>
      <c r="N69" s="31">
        <f t="shared" si="16"/>
        <v>38098997</v>
      </c>
      <c r="O69" s="31">
        <f t="shared" si="16"/>
        <v>10700000</v>
      </c>
      <c r="P69" s="31">
        <f t="shared" si="16"/>
        <v>5888409</v>
      </c>
      <c r="Q69" s="31">
        <f t="shared" si="16"/>
        <v>5110370</v>
      </c>
      <c r="R69" s="31">
        <f t="shared" si="16"/>
        <v>3605238</v>
      </c>
      <c r="S69" s="31">
        <f t="shared" si="16"/>
        <v>0</v>
      </c>
      <c r="T69" s="31">
        <f t="shared" si="16"/>
        <v>0</v>
      </c>
      <c r="U69" s="31">
        <f t="shared" si="12"/>
        <v>121330508</v>
      </c>
      <c r="V69" s="31">
        <f t="shared" si="13"/>
        <v>95857577</v>
      </c>
    </row>
    <row r="70" spans="2:22">
      <c r="B70" s="36"/>
      <c r="C70" s="37"/>
      <c r="D70" s="38"/>
      <c r="E70" s="39"/>
      <c r="F70" s="43"/>
      <c r="G70" s="39"/>
      <c r="H70" s="39"/>
      <c r="I70" s="66">
        <v>420</v>
      </c>
      <c r="J70" s="45" t="s">
        <v>56</v>
      </c>
      <c r="K70" s="46">
        <v>160000</v>
      </c>
      <c r="L70" s="46">
        <v>64400</v>
      </c>
      <c r="M70" s="46">
        <v>40000</v>
      </c>
      <c r="N70" s="46">
        <v>0</v>
      </c>
      <c r="O70" s="46">
        <v>130000</v>
      </c>
      <c r="P70" s="46">
        <v>44300</v>
      </c>
      <c r="Q70" s="46">
        <v>2735524</v>
      </c>
      <c r="R70" s="46">
        <v>2409955</v>
      </c>
      <c r="S70" s="46"/>
      <c r="T70" s="46"/>
      <c r="U70" s="46">
        <f t="shared" si="12"/>
        <v>3065524</v>
      </c>
      <c r="V70" s="46">
        <f t="shared" si="13"/>
        <v>2518655</v>
      </c>
    </row>
    <row r="71" spans="2:22" ht="25.5">
      <c r="B71" s="36"/>
      <c r="C71" s="37"/>
      <c r="D71" s="38"/>
      <c r="E71" s="39"/>
      <c r="F71" s="43"/>
      <c r="G71" s="39"/>
      <c r="H71" s="39"/>
      <c r="I71" s="66">
        <v>421</v>
      </c>
      <c r="J71" s="45" t="s">
        <v>57</v>
      </c>
      <c r="K71" s="46">
        <v>32001108</v>
      </c>
      <c r="L71" s="46">
        <v>29968204</v>
      </c>
      <c r="M71" s="46">
        <v>17847997</v>
      </c>
      <c r="N71" s="46">
        <v>15885526</v>
      </c>
      <c r="O71" s="46">
        <v>1910000</v>
      </c>
      <c r="P71" s="46">
        <v>402110</v>
      </c>
      <c r="Q71" s="46">
        <v>487770</v>
      </c>
      <c r="R71" s="46">
        <v>223507</v>
      </c>
      <c r="S71" s="46"/>
      <c r="T71" s="46"/>
      <c r="U71" s="46">
        <f t="shared" si="12"/>
        <v>52246875</v>
      </c>
      <c r="V71" s="46">
        <f t="shared" si="13"/>
        <v>46479347</v>
      </c>
    </row>
    <row r="72" spans="2:22" ht="25.5">
      <c r="B72" s="36"/>
      <c r="C72" s="37"/>
      <c r="D72" s="38"/>
      <c r="E72" s="39"/>
      <c r="F72" s="43"/>
      <c r="G72" s="39"/>
      <c r="H72" s="39"/>
      <c r="I72" s="66">
        <v>423</v>
      </c>
      <c r="J72" s="45" t="s">
        <v>58</v>
      </c>
      <c r="K72" s="46">
        <v>2843000</v>
      </c>
      <c r="L72" s="46">
        <v>2250394</v>
      </c>
      <c r="M72" s="46">
        <v>6627000</v>
      </c>
      <c r="N72" s="46">
        <v>3614349</v>
      </c>
      <c r="O72" s="46">
        <v>4130000</v>
      </c>
      <c r="P72" s="46">
        <v>3706567</v>
      </c>
      <c r="Q72" s="46">
        <v>72820</v>
      </c>
      <c r="R72" s="46">
        <v>0</v>
      </c>
      <c r="S72" s="46"/>
      <c r="T72" s="46"/>
      <c r="U72" s="46">
        <f t="shared" si="12"/>
        <v>13672820</v>
      </c>
      <c r="V72" s="46">
        <f t="shared" si="13"/>
        <v>9571310</v>
      </c>
    </row>
    <row r="73" spans="2:22">
      <c r="B73" s="36"/>
      <c r="C73" s="37"/>
      <c r="D73" s="38"/>
      <c r="E73" s="39"/>
      <c r="F73" s="43"/>
      <c r="G73" s="39"/>
      <c r="H73" s="39"/>
      <c r="I73" s="66">
        <v>424</v>
      </c>
      <c r="J73" s="45" t="s">
        <v>59</v>
      </c>
      <c r="K73" s="46">
        <v>6988000</v>
      </c>
      <c r="L73" s="46">
        <v>5870311</v>
      </c>
      <c r="M73" s="46">
        <v>18824868</v>
      </c>
      <c r="N73" s="46">
        <v>13278584</v>
      </c>
      <c r="O73" s="46">
        <v>900000</v>
      </c>
      <c r="P73" s="46">
        <v>689478</v>
      </c>
      <c r="Q73" s="46"/>
      <c r="R73" s="46"/>
      <c r="S73" s="46"/>
      <c r="T73" s="46"/>
      <c r="U73" s="46">
        <f t="shared" si="12"/>
        <v>26712868</v>
      </c>
      <c r="V73" s="46">
        <f t="shared" si="13"/>
        <v>19838373</v>
      </c>
    </row>
    <row r="74" spans="2:22">
      <c r="B74" s="36"/>
      <c r="C74" s="37"/>
      <c r="D74" s="38"/>
      <c r="E74" s="39"/>
      <c r="F74" s="43"/>
      <c r="G74" s="39"/>
      <c r="H74" s="39"/>
      <c r="I74" s="66">
        <v>425</v>
      </c>
      <c r="J74" s="45" t="s">
        <v>60</v>
      </c>
      <c r="K74" s="46">
        <v>7548979</v>
      </c>
      <c r="L74" s="46">
        <v>6025318</v>
      </c>
      <c r="M74" s="46">
        <v>7204000</v>
      </c>
      <c r="N74" s="46">
        <v>4817422</v>
      </c>
      <c r="O74" s="46">
        <v>2830000</v>
      </c>
      <c r="P74" s="46">
        <v>528202</v>
      </c>
      <c r="Q74" s="46">
        <v>1814256</v>
      </c>
      <c r="R74" s="46">
        <v>971776</v>
      </c>
      <c r="S74" s="46"/>
      <c r="T74" s="46"/>
      <c r="U74" s="46">
        <f t="shared" si="12"/>
        <v>19397235</v>
      </c>
      <c r="V74" s="46">
        <f t="shared" si="13"/>
        <v>12342718</v>
      </c>
    </row>
    <row r="75" spans="2:22">
      <c r="B75" s="36"/>
      <c r="C75" s="37"/>
      <c r="D75" s="38"/>
      <c r="E75" s="39"/>
      <c r="F75" s="43"/>
      <c r="G75" s="39"/>
      <c r="H75" s="39"/>
      <c r="I75" s="66">
        <v>426</v>
      </c>
      <c r="J75" s="45" t="s">
        <v>61</v>
      </c>
      <c r="K75" s="46">
        <v>3963000</v>
      </c>
      <c r="L75" s="46">
        <v>3393541</v>
      </c>
      <c r="M75" s="46">
        <v>722185</v>
      </c>
      <c r="N75" s="46">
        <v>503116</v>
      </c>
      <c r="O75" s="46">
        <v>800000</v>
      </c>
      <c r="P75" s="46">
        <v>517752</v>
      </c>
      <c r="Q75" s="46"/>
      <c r="R75" s="46"/>
      <c r="S75" s="46"/>
      <c r="T75" s="46"/>
      <c r="U75" s="46">
        <f t="shared" si="12"/>
        <v>5485185</v>
      </c>
      <c r="V75" s="46">
        <f t="shared" si="13"/>
        <v>4414409</v>
      </c>
    </row>
    <row r="76" spans="2:22">
      <c r="B76" s="36"/>
      <c r="C76" s="37"/>
      <c r="D76" s="38"/>
      <c r="E76" s="39"/>
      <c r="F76" s="43"/>
      <c r="G76" s="39"/>
      <c r="H76" s="39"/>
      <c r="I76" s="20">
        <v>427</v>
      </c>
      <c r="J76" s="42" t="s">
        <v>98</v>
      </c>
      <c r="K76" s="46">
        <v>750001</v>
      </c>
      <c r="L76" s="46">
        <v>692765</v>
      </c>
      <c r="M76" s="46"/>
      <c r="N76" s="46"/>
      <c r="O76" s="46"/>
      <c r="P76" s="46"/>
      <c r="Q76" s="46"/>
      <c r="R76" s="46"/>
      <c r="S76" s="46"/>
      <c r="T76" s="46"/>
      <c r="U76" s="46">
        <f t="shared" si="12"/>
        <v>750001</v>
      </c>
      <c r="V76" s="46">
        <f t="shared" si="13"/>
        <v>692765</v>
      </c>
    </row>
    <row r="77" spans="2:22">
      <c r="B77" s="73"/>
      <c r="C77" s="37"/>
      <c r="D77" s="38"/>
      <c r="E77" s="39"/>
      <c r="F77" s="19">
        <v>43</v>
      </c>
      <c r="G77" s="40" t="s">
        <v>62</v>
      </c>
      <c r="H77" s="40"/>
      <c r="I77" s="20"/>
      <c r="J77" s="42"/>
      <c r="K77" s="31">
        <f t="shared" ref="K77:T77" si="17">SUM(K78:K80)</f>
        <v>0</v>
      </c>
      <c r="L77" s="31">
        <f t="shared" si="17"/>
        <v>0</v>
      </c>
      <c r="M77" s="31">
        <f t="shared" si="17"/>
        <v>0</v>
      </c>
      <c r="N77" s="31">
        <f t="shared" si="17"/>
        <v>0</v>
      </c>
      <c r="O77" s="31">
        <f t="shared" si="17"/>
        <v>0</v>
      </c>
      <c r="P77" s="31">
        <f t="shared" si="17"/>
        <v>0</v>
      </c>
      <c r="Q77" s="31">
        <f t="shared" si="17"/>
        <v>0</v>
      </c>
      <c r="R77" s="31">
        <f t="shared" si="17"/>
        <v>0</v>
      </c>
      <c r="S77" s="31">
        <f t="shared" si="17"/>
        <v>0</v>
      </c>
      <c r="T77" s="31">
        <f t="shared" si="17"/>
        <v>0</v>
      </c>
      <c r="U77" s="31">
        <f t="shared" si="12"/>
        <v>0</v>
      </c>
      <c r="V77" s="31">
        <f t="shared" si="13"/>
        <v>0</v>
      </c>
    </row>
    <row r="78" spans="2:22">
      <c r="B78" s="36"/>
      <c r="C78" s="37"/>
      <c r="D78" s="38"/>
      <c r="E78" s="39"/>
      <c r="F78" s="43"/>
      <c r="G78" s="39"/>
      <c r="H78" s="39"/>
      <c r="I78" s="66">
        <v>431</v>
      </c>
      <c r="J78" s="45" t="s">
        <v>63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>
        <f t="shared" si="12"/>
        <v>0</v>
      </c>
      <c r="V78" s="46">
        <f t="shared" si="13"/>
        <v>0</v>
      </c>
    </row>
    <row r="79" spans="2:22">
      <c r="B79" s="36"/>
      <c r="C79" s="37"/>
      <c r="D79" s="38"/>
      <c r="E79" s="39"/>
      <c r="F79" s="43"/>
      <c r="G79" s="39"/>
      <c r="H79" s="39"/>
      <c r="I79" s="66">
        <v>432</v>
      </c>
      <c r="J79" s="45" t="s">
        <v>64</v>
      </c>
      <c r="K79" s="46"/>
      <c r="L79" s="72"/>
      <c r="M79" s="46"/>
      <c r="N79" s="46"/>
      <c r="O79" s="46"/>
      <c r="P79" s="46"/>
      <c r="Q79" s="46"/>
      <c r="R79" s="46"/>
      <c r="S79" s="46"/>
      <c r="T79" s="46"/>
      <c r="U79" s="46">
        <f t="shared" si="12"/>
        <v>0</v>
      </c>
      <c r="V79" s="46">
        <f t="shared" si="13"/>
        <v>0</v>
      </c>
    </row>
    <row r="80" spans="2:22">
      <c r="B80" s="36"/>
      <c r="C80" s="37"/>
      <c r="D80" s="38"/>
      <c r="E80" s="39"/>
      <c r="F80" s="43"/>
      <c r="G80" s="39"/>
      <c r="H80" s="39"/>
      <c r="I80" s="66">
        <v>433</v>
      </c>
      <c r="J80" s="45" t="s">
        <v>65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>
        <f t="shared" si="12"/>
        <v>0</v>
      </c>
      <c r="V80" s="46">
        <f t="shared" si="13"/>
        <v>0</v>
      </c>
    </row>
    <row r="81" spans="2:22">
      <c r="B81" s="36"/>
      <c r="C81" s="37"/>
      <c r="D81" s="38"/>
      <c r="E81" s="39"/>
      <c r="F81" s="19">
        <v>44</v>
      </c>
      <c r="G81" s="40" t="s">
        <v>66</v>
      </c>
      <c r="H81" s="40"/>
      <c r="I81" s="20"/>
      <c r="J81" s="42"/>
      <c r="K81" s="31">
        <f t="shared" ref="K81:T81" si="18">SUM(K82:K85)</f>
        <v>0</v>
      </c>
      <c r="L81" s="31">
        <f t="shared" si="18"/>
        <v>0</v>
      </c>
      <c r="M81" s="31">
        <f t="shared" si="18"/>
        <v>0</v>
      </c>
      <c r="N81" s="31">
        <f t="shared" si="18"/>
        <v>0</v>
      </c>
      <c r="O81" s="31">
        <f t="shared" si="18"/>
        <v>0</v>
      </c>
      <c r="P81" s="31">
        <f t="shared" si="18"/>
        <v>0</v>
      </c>
      <c r="Q81" s="31">
        <f t="shared" si="18"/>
        <v>0</v>
      </c>
      <c r="R81" s="31">
        <f t="shared" si="18"/>
        <v>0</v>
      </c>
      <c r="S81" s="31">
        <f t="shared" si="18"/>
        <v>0</v>
      </c>
      <c r="T81" s="31">
        <f t="shared" si="18"/>
        <v>0</v>
      </c>
      <c r="U81" s="31">
        <f t="shared" si="12"/>
        <v>0</v>
      </c>
      <c r="V81" s="31">
        <f t="shared" si="13"/>
        <v>0</v>
      </c>
    </row>
    <row r="82" spans="2:22">
      <c r="B82" s="36"/>
      <c r="C82" s="37"/>
      <c r="D82" s="38"/>
      <c r="E82" s="39"/>
      <c r="F82" s="43"/>
      <c r="G82" s="39"/>
      <c r="H82" s="39"/>
      <c r="I82" s="66">
        <v>441</v>
      </c>
      <c r="J82" s="45" t="s">
        <v>67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>
        <f t="shared" si="12"/>
        <v>0</v>
      </c>
      <c r="V82" s="46">
        <f t="shared" si="13"/>
        <v>0</v>
      </c>
    </row>
    <row r="83" spans="2:22">
      <c r="B83" s="36"/>
      <c r="C83" s="37"/>
      <c r="D83" s="38"/>
      <c r="E83" s="39"/>
      <c r="F83" s="43"/>
      <c r="G83" s="39"/>
      <c r="H83" s="39"/>
      <c r="I83" s="66">
        <v>442</v>
      </c>
      <c r="J83" s="45" t="s">
        <v>2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>
        <f t="shared" si="12"/>
        <v>0</v>
      </c>
      <c r="V83" s="46">
        <f t="shared" si="13"/>
        <v>0</v>
      </c>
    </row>
    <row r="84" spans="2:22">
      <c r="B84" s="36"/>
      <c r="C84" s="37"/>
      <c r="D84" s="38"/>
      <c r="E84" s="39"/>
      <c r="F84" s="43"/>
      <c r="G84" s="39"/>
      <c r="H84" s="39"/>
      <c r="I84" s="66">
        <v>443</v>
      </c>
      <c r="J84" s="45" t="s">
        <v>68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>
        <f t="shared" si="12"/>
        <v>0</v>
      </c>
      <c r="V84" s="46">
        <f t="shared" si="13"/>
        <v>0</v>
      </c>
    </row>
    <row r="85" spans="2:22">
      <c r="B85" s="36"/>
      <c r="C85" s="37"/>
      <c r="D85" s="38"/>
      <c r="E85" s="39"/>
      <c r="F85" s="43"/>
      <c r="G85" s="39"/>
      <c r="H85" s="39"/>
      <c r="I85" s="66">
        <v>444</v>
      </c>
      <c r="J85" s="45" t="s">
        <v>69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>
        <f t="shared" si="12"/>
        <v>0</v>
      </c>
      <c r="V85" s="46">
        <f t="shared" si="13"/>
        <v>0</v>
      </c>
    </row>
    <row r="86" spans="2:22">
      <c r="B86" s="36"/>
      <c r="C86" s="37"/>
      <c r="D86" s="38"/>
      <c r="E86" s="39"/>
      <c r="F86" s="19">
        <v>45</v>
      </c>
      <c r="G86" s="40" t="s">
        <v>70</v>
      </c>
      <c r="H86" s="40"/>
      <c r="I86" s="20"/>
      <c r="J86" s="42"/>
      <c r="K86" s="31">
        <f t="shared" ref="K86:T86" si="19">SUM(K87:K89)</f>
        <v>1300</v>
      </c>
      <c r="L86" s="31">
        <f t="shared" si="19"/>
        <v>1278</v>
      </c>
      <c r="M86" s="31">
        <f t="shared" si="19"/>
        <v>0</v>
      </c>
      <c r="N86" s="31">
        <f t="shared" si="19"/>
        <v>0</v>
      </c>
      <c r="O86" s="31">
        <f t="shared" si="19"/>
        <v>0</v>
      </c>
      <c r="P86" s="31">
        <f t="shared" si="19"/>
        <v>0</v>
      </c>
      <c r="Q86" s="31">
        <f t="shared" si="19"/>
        <v>0</v>
      </c>
      <c r="R86" s="31">
        <f t="shared" si="19"/>
        <v>0</v>
      </c>
      <c r="S86" s="31">
        <f t="shared" si="19"/>
        <v>0</v>
      </c>
      <c r="T86" s="31">
        <f t="shared" si="19"/>
        <v>0</v>
      </c>
      <c r="U86" s="31">
        <f t="shared" si="12"/>
        <v>1300</v>
      </c>
      <c r="V86" s="31">
        <f t="shared" si="13"/>
        <v>1278</v>
      </c>
    </row>
    <row r="87" spans="2:22">
      <c r="B87" s="36"/>
      <c r="C87" s="37"/>
      <c r="D87" s="38"/>
      <c r="E87" s="39"/>
      <c r="F87" s="43"/>
      <c r="G87" s="39"/>
      <c r="H87" s="39"/>
      <c r="I87" s="66">
        <v>451</v>
      </c>
      <c r="J87" s="45" t="s">
        <v>71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>
        <f t="shared" si="12"/>
        <v>0</v>
      </c>
      <c r="V87" s="46">
        <f t="shared" si="13"/>
        <v>0</v>
      </c>
    </row>
    <row r="88" spans="2:22">
      <c r="B88" s="36"/>
      <c r="C88" s="37"/>
      <c r="D88" s="38"/>
      <c r="E88" s="39"/>
      <c r="F88" s="43"/>
      <c r="G88" s="39"/>
      <c r="H88" s="39"/>
      <c r="I88" s="66">
        <v>452</v>
      </c>
      <c r="J88" s="45" t="s">
        <v>72</v>
      </c>
      <c r="K88" s="46">
        <v>1300</v>
      </c>
      <c r="L88" s="46">
        <v>1278</v>
      </c>
      <c r="M88" s="46"/>
      <c r="N88" s="46"/>
      <c r="O88" s="46"/>
      <c r="P88" s="46"/>
      <c r="Q88" s="46"/>
      <c r="R88" s="46"/>
      <c r="S88" s="46"/>
      <c r="T88" s="46"/>
      <c r="U88" s="46">
        <f t="shared" si="12"/>
        <v>1300</v>
      </c>
      <c r="V88" s="46">
        <f t="shared" si="13"/>
        <v>1278</v>
      </c>
    </row>
    <row r="89" spans="2:22">
      <c r="B89" s="36"/>
      <c r="C89" s="37"/>
      <c r="D89" s="38"/>
      <c r="E89" s="39"/>
      <c r="F89" s="43"/>
      <c r="G89" s="39"/>
      <c r="H89" s="39"/>
      <c r="I89" s="66">
        <v>453</v>
      </c>
      <c r="J89" s="45" t="s">
        <v>73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>
        <f t="shared" si="12"/>
        <v>0</v>
      </c>
      <c r="V89" s="46">
        <f t="shared" si="13"/>
        <v>0</v>
      </c>
    </row>
    <row r="90" spans="2:22">
      <c r="B90" s="36"/>
      <c r="C90" s="37"/>
      <c r="D90" s="38"/>
      <c r="E90" s="39"/>
      <c r="F90" s="19">
        <v>46</v>
      </c>
      <c r="G90" s="40" t="s">
        <v>74</v>
      </c>
      <c r="H90" s="40"/>
      <c r="I90" s="20"/>
      <c r="J90" s="42"/>
      <c r="K90" s="31">
        <f t="shared" ref="K90:T90" si="20">SUM(K91:K94)</f>
        <v>9272350</v>
      </c>
      <c r="L90" s="31">
        <f t="shared" si="20"/>
        <v>7709253</v>
      </c>
      <c r="M90" s="31">
        <f t="shared" si="20"/>
        <v>1272000</v>
      </c>
      <c r="N90" s="31">
        <f t="shared" si="20"/>
        <v>1204779</v>
      </c>
      <c r="O90" s="31">
        <f t="shared" si="20"/>
        <v>45000</v>
      </c>
      <c r="P90" s="31">
        <f t="shared" si="20"/>
        <v>15000</v>
      </c>
      <c r="Q90" s="31">
        <f t="shared" si="20"/>
        <v>0</v>
      </c>
      <c r="R90" s="31">
        <f t="shared" si="20"/>
        <v>0</v>
      </c>
      <c r="S90" s="31">
        <f t="shared" si="20"/>
        <v>0</v>
      </c>
      <c r="T90" s="31">
        <f t="shared" si="20"/>
        <v>0</v>
      </c>
      <c r="U90" s="31">
        <f t="shared" si="12"/>
        <v>10589350</v>
      </c>
      <c r="V90" s="31">
        <f t="shared" si="13"/>
        <v>8929032</v>
      </c>
    </row>
    <row r="91" spans="2:22">
      <c r="B91" s="36"/>
      <c r="C91" s="37"/>
      <c r="D91" s="38"/>
      <c r="E91" s="39"/>
      <c r="F91" s="43"/>
      <c r="G91" s="39"/>
      <c r="H91" s="39"/>
      <c r="I91" s="66">
        <v>461</v>
      </c>
      <c r="J91" s="45" t="s">
        <v>75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>
        <f t="shared" si="12"/>
        <v>0</v>
      </c>
      <c r="V91" s="46">
        <f t="shared" si="13"/>
        <v>0</v>
      </c>
    </row>
    <row r="92" spans="2:22">
      <c r="B92" s="36"/>
      <c r="C92" s="37"/>
      <c r="D92" s="38"/>
      <c r="E92" s="39"/>
      <c r="F92" s="43"/>
      <c r="G92" s="39"/>
      <c r="H92" s="39"/>
      <c r="I92" s="66">
        <v>462</v>
      </c>
      <c r="J92" s="45" t="s">
        <v>76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>
        <f t="shared" si="12"/>
        <v>0</v>
      </c>
      <c r="V92" s="46">
        <f t="shared" si="13"/>
        <v>0</v>
      </c>
    </row>
    <row r="93" spans="2:22">
      <c r="B93" s="36"/>
      <c r="C93" s="37"/>
      <c r="D93" s="38"/>
      <c r="E93" s="39"/>
      <c r="F93" s="43"/>
      <c r="G93" s="39"/>
      <c r="H93" s="39"/>
      <c r="I93" s="66">
        <v>463</v>
      </c>
      <c r="J93" s="45" t="s">
        <v>77</v>
      </c>
      <c r="K93" s="46">
        <v>1894000</v>
      </c>
      <c r="L93" s="46">
        <v>1210000</v>
      </c>
      <c r="M93" s="46"/>
      <c r="N93" s="46"/>
      <c r="O93" s="46"/>
      <c r="P93" s="46"/>
      <c r="Q93" s="46"/>
      <c r="R93" s="46"/>
      <c r="S93" s="46"/>
      <c r="T93" s="46"/>
      <c r="U93" s="46">
        <f t="shared" ref="U93:U114" si="21">SUM(K93+M93+O93+Q93+S93)</f>
        <v>1894000</v>
      </c>
      <c r="V93" s="46">
        <f t="shared" ref="V93:V114" si="22">SUM(L93+N93+P93+R93+T93)</f>
        <v>1210000</v>
      </c>
    </row>
    <row r="94" spans="2:22">
      <c r="B94" s="36"/>
      <c r="C94" s="37"/>
      <c r="D94" s="38"/>
      <c r="E94" s="39"/>
      <c r="F94" s="43"/>
      <c r="G94" s="39"/>
      <c r="H94" s="39"/>
      <c r="I94" s="66">
        <v>464</v>
      </c>
      <c r="J94" s="45" t="s">
        <v>78</v>
      </c>
      <c r="K94" s="46">
        <v>7378350</v>
      </c>
      <c r="L94" s="46">
        <v>6499253</v>
      </c>
      <c r="M94" s="46">
        <v>1272000</v>
      </c>
      <c r="N94" s="46">
        <v>1204779</v>
      </c>
      <c r="O94" s="46">
        <v>45000</v>
      </c>
      <c r="P94" s="46">
        <v>15000</v>
      </c>
      <c r="Q94" s="46"/>
      <c r="R94" s="46"/>
      <c r="S94" s="46"/>
      <c r="T94" s="46"/>
      <c r="U94" s="46">
        <f t="shared" si="21"/>
        <v>8695350</v>
      </c>
      <c r="V94" s="46">
        <f t="shared" si="22"/>
        <v>7719032</v>
      </c>
    </row>
    <row r="95" spans="2:22">
      <c r="B95" s="36"/>
      <c r="C95" s="37"/>
      <c r="D95" s="38"/>
      <c r="E95" s="39"/>
      <c r="F95" s="19">
        <v>47</v>
      </c>
      <c r="G95" s="40" t="s">
        <v>79</v>
      </c>
      <c r="H95" s="40"/>
      <c r="I95" s="20"/>
      <c r="J95" s="42"/>
      <c r="K95" s="31">
        <f t="shared" ref="K95:T95" si="23">SUM(K96:K99)</f>
        <v>600000</v>
      </c>
      <c r="L95" s="31">
        <f t="shared" si="23"/>
        <v>477813</v>
      </c>
      <c r="M95" s="31">
        <f t="shared" si="23"/>
        <v>0</v>
      </c>
      <c r="N95" s="31">
        <f t="shared" si="23"/>
        <v>0</v>
      </c>
      <c r="O95" s="31">
        <f t="shared" si="23"/>
        <v>0</v>
      </c>
      <c r="P95" s="31">
        <f t="shared" si="23"/>
        <v>0</v>
      </c>
      <c r="Q95" s="31">
        <f t="shared" si="23"/>
        <v>0</v>
      </c>
      <c r="R95" s="31">
        <f t="shared" si="23"/>
        <v>0</v>
      </c>
      <c r="S95" s="31">
        <f t="shared" si="23"/>
        <v>0</v>
      </c>
      <c r="T95" s="31">
        <f t="shared" si="23"/>
        <v>0</v>
      </c>
      <c r="U95" s="31">
        <f t="shared" si="21"/>
        <v>600000</v>
      </c>
      <c r="V95" s="31">
        <f t="shared" si="22"/>
        <v>477813</v>
      </c>
    </row>
    <row r="96" spans="2:22">
      <c r="B96" s="36"/>
      <c r="C96" s="37"/>
      <c r="D96" s="38"/>
      <c r="E96" s="39"/>
      <c r="F96" s="43"/>
      <c r="G96" s="39"/>
      <c r="H96" s="39"/>
      <c r="I96" s="66">
        <v>471</v>
      </c>
      <c r="J96" s="45" t="s">
        <v>80</v>
      </c>
      <c r="K96" s="46">
        <v>600000</v>
      </c>
      <c r="L96" s="46">
        <v>477813</v>
      </c>
      <c r="M96" s="46"/>
      <c r="N96" s="46"/>
      <c r="O96" s="46"/>
      <c r="P96" s="46"/>
      <c r="Q96" s="46"/>
      <c r="R96" s="46"/>
      <c r="S96" s="46"/>
      <c r="T96" s="46"/>
      <c r="U96" s="46">
        <f t="shared" si="21"/>
        <v>600000</v>
      </c>
      <c r="V96" s="46">
        <f t="shared" si="22"/>
        <v>477813</v>
      </c>
    </row>
    <row r="97" spans="2:22">
      <c r="B97" s="36"/>
      <c r="C97" s="37"/>
      <c r="D97" s="38"/>
      <c r="E97" s="39"/>
      <c r="F97" s="43"/>
      <c r="G97" s="39"/>
      <c r="H97" s="39"/>
      <c r="I97" s="66">
        <v>472</v>
      </c>
      <c r="J97" s="45" t="s">
        <v>81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>
        <f t="shared" si="21"/>
        <v>0</v>
      </c>
      <c r="V97" s="46">
        <f t="shared" si="22"/>
        <v>0</v>
      </c>
    </row>
    <row r="98" spans="2:22" ht="25.5">
      <c r="B98" s="36"/>
      <c r="C98" s="37"/>
      <c r="D98" s="38"/>
      <c r="E98" s="39"/>
      <c r="F98" s="43"/>
      <c r="G98" s="39"/>
      <c r="H98" s="39"/>
      <c r="I98" s="66">
        <v>473</v>
      </c>
      <c r="J98" s="45" t="s">
        <v>82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>
        <f t="shared" si="21"/>
        <v>0</v>
      </c>
      <c r="V98" s="46">
        <f t="shared" si="22"/>
        <v>0</v>
      </c>
    </row>
    <row r="99" spans="2:22" ht="25.5">
      <c r="B99" s="36"/>
      <c r="C99" s="37"/>
      <c r="D99" s="38"/>
      <c r="E99" s="39"/>
      <c r="F99" s="43"/>
      <c r="G99" s="39"/>
      <c r="H99" s="39"/>
      <c r="I99" s="66">
        <v>474</v>
      </c>
      <c r="J99" s="45" t="s">
        <v>83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>
        <f t="shared" si="21"/>
        <v>0</v>
      </c>
      <c r="V99" s="46">
        <f t="shared" si="22"/>
        <v>0</v>
      </c>
    </row>
    <row r="100" spans="2:22">
      <c r="B100" s="36"/>
      <c r="C100" s="37"/>
      <c r="D100" s="38"/>
      <c r="E100" s="39"/>
      <c r="F100" s="19">
        <v>48</v>
      </c>
      <c r="G100" s="40" t="s">
        <v>84</v>
      </c>
      <c r="H100" s="40"/>
      <c r="I100" s="20"/>
      <c r="J100" s="42"/>
      <c r="K100" s="31">
        <f t="shared" ref="K100:T100" si="24">SUM(K101:K110)</f>
        <v>58278868</v>
      </c>
      <c r="L100" s="31">
        <f t="shared" si="24"/>
        <v>52173225</v>
      </c>
      <c r="M100" s="31">
        <f t="shared" si="24"/>
        <v>3433000</v>
      </c>
      <c r="N100" s="31">
        <f t="shared" si="24"/>
        <v>2240574</v>
      </c>
      <c r="O100" s="31">
        <f t="shared" si="24"/>
        <v>585000</v>
      </c>
      <c r="P100" s="31">
        <f t="shared" si="24"/>
        <v>0</v>
      </c>
      <c r="Q100" s="31">
        <f t="shared" si="24"/>
        <v>0</v>
      </c>
      <c r="R100" s="31">
        <f t="shared" si="24"/>
        <v>0</v>
      </c>
      <c r="S100" s="31">
        <f t="shared" si="24"/>
        <v>0</v>
      </c>
      <c r="T100" s="31">
        <f t="shared" si="24"/>
        <v>0</v>
      </c>
      <c r="U100" s="31">
        <f t="shared" si="21"/>
        <v>62296868</v>
      </c>
      <c r="V100" s="31">
        <f t="shared" si="22"/>
        <v>54413799</v>
      </c>
    </row>
    <row r="101" spans="2:22">
      <c r="B101" s="36"/>
      <c r="C101" s="37"/>
      <c r="D101" s="38"/>
      <c r="E101" s="39"/>
      <c r="F101" s="43"/>
      <c r="G101" s="39"/>
      <c r="H101" s="39"/>
      <c r="I101" s="66">
        <v>480</v>
      </c>
      <c r="J101" s="45" t="s">
        <v>85</v>
      </c>
      <c r="K101" s="46">
        <v>1750000</v>
      </c>
      <c r="L101" s="46">
        <v>983340</v>
      </c>
      <c r="M101" s="46">
        <v>2483000</v>
      </c>
      <c r="N101" s="46">
        <v>2240574</v>
      </c>
      <c r="O101" s="46">
        <v>325000</v>
      </c>
      <c r="P101" s="46"/>
      <c r="Q101" s="46"/>
      <c r="R101" s="46"/>
      <c r="S101" s="46"/>
      <c r="T101" s="46"/>
      <c r="U101" s="46">
        <f t="shared" si="21"/>
        <v>4558000</v>
      </c>
      <c r="V101" s="46">
        <f t="shared" si="22"/>
        <v>3223914</v>
      </c>
    </row>
    <row r="102" spans="2:22">
      <c r="B102" s="36"/>
      <c r="C102" s="37"/>
      <c r="D102" s="38"/>
      <c r="E102" s="39"/>
      <c r="F102" s="43"/>
      <c r="G102" s="39"/>
      <c r="H102" s="39"/>
      <c r="I102" s="66">
        <v>481</v>
      </c>
      <c r="J102" s="45" t="s">
        <v>86</v>
      </c>
      <c r="K102" s="46">
        <v>16630000</v>
      </c>
      <c r="L102" s="46">
        <v>15900984</v>
      </c>
      <c r="M102" s="46"/>
      <c r="N102" s="46"/>
      <c r="O102" s="46">
        <v>60000</v>
      </c>
      <c r="P102" s="46"/>
      <c r="Q102" s="46"/>
      <c r="R102" s="46"/>
      <c r="S102" s="46"/>
      <c r="T102" s="46"/>
      <c r="U102" s="46">
        <f t="shared" si="21"/>
        <v>16690000</v>
      </c>
      <c r="V102" s="46">
        <f t="shared" si="22"/>
        <v>15900984</v>
      </c>
    </row>
    <row r="103" spans="2:22">
      <c r="B103" s="36"/>
      <c r="C103" s="37"/>
      <c r="D103" s="38"/>
      <c r="E103" s="39"/>
      <c r="F103" s="43"/>
      <c r="G103" s="39"/>
      <c r="H103" s="39"/>
      <c r="I103" s="66">
        <v>482</v>
      </c>
      <c r="J103" s="45" t="s">
        <v>87</v>
      </c>
      <c r="K103" s="46">
        <v>32604000</v>
      </c>
      <c r="L103" s="46">
        <v>28016433</v>
      </c>
      <c r="M103" s="46"/>
      <c r="N103" s="46"/>
      <c r="O103" s="46">
        <v>0</v>
      </c>
      <c r="P103" s="46"/>
      <c r="Q103" s="46"/>
      <c r="R103" s="46"/>
      <c r="S103" s="46"/>
      <c r="T103" s="46"/>
      <c r="U103" s="46">
        <f t="shared" si="21"/>
        <v>32604000</v>
      </c>
      <c r="V103" s="46">
        <f t="shared" si="22"/>
        <v>28016433</v>
      </c>
    </row>
    <row r="104" spans="2:22">
      <c r="B104" s="36"/>
      <c r="C104" s="37"/>
      <c r="D104" s="38"/>
      <c r="E104" s="39"/>
      <c r="F104" s="43"/>
      <c r="G104" s="39"/>
      <c r="H104" s="39"/>
      <c r="I104" s="66">
        <v>483</v>
      </c>
      <c r="J104" s="45" t="s">
        <v>88</v>
      </c>
      <c r="K104" s="46"/>
      <c r="L104" s="46"/>
      <c r="M104" s="46">
        <v>950000</v>
      </c>
      <c r="N104" s="46">
        <v>0</v>
      </c>
      <c r="O104" s="46">
        <v>150000</v>
      </c>
      <c r="P104" s="46"/>
      <c r="Q104" s="46"/>
      <c r="R104" s="46"/>
      <c r="S104" s="46"/>
      <c r="T104" s="46"/>
      <c r="U104" s="46">
        <f t="shared" si="21"/>
        <v>1100000</v>
      </c>
      <c r="V104" s="46">
        <f t="shared" si="22"/>
        <v>0</v>
      </c>
    </row>
    <row r="105" spans="2:22">
      <c r="B105" s="36"/>
      <c r="C105" s="37"/>
      <c r="D105" s="38"/>
      <c r="E105" s="39"/>
      <c r="F105" s="43"/>
      <c r="G105" s="39"/>
      <c r="H105" s="39"/>
      <c r="I105" s="66">
        <v>484</v>
      </c>
      <c r="J105" s="45" t="s">
        <v>89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>
        <f t="shared" si="21"/>
        <v>0</v>
      </c>
      <c r="V105" s="46">
        <f t="shared" si="22"/>
        <v>0</v>
      </c>
    </row>
    <row r="106" spans="2:22">
      <c r="B106" s="36"/>
      <c r="C106" s="37"/>
      <c r="D106" s="38"/>
      <c r="E106" s="39"/>
      <c r="F106" s="43"/>
      <c r="G106" s="39"/>
      <c r="H106" s="39"/>
      <c r="I106" s="67">
        <v>485</v>
      </c>
      <c r="J106" s="45" t="s">
        <v>105</v>
      </c>
      <c r="K106" s="46">
        <v>200000</v>
      </c>
      <c r="L106" s="46">
        <v>177600</v>
      </c>
      <c r="M106" s="46"/>
      <c r="N106" s="46"/>
      <c r="O106" s="46">
        <v>50000</v>
      </c>
      <c r="P106" s="46"/>
      <c r="Q106" s="46"/>
      <c r="R106" s="46"/>
      <c r="S106" s="46"/>
      <c r="T106" s="46"/>
      <c r="U106" s="46">
        <f t="shared" si="21"/>
        <v>250000</v>
      </c>
      <c r="V106" s="46">
        <f t="shared" si="22"/>
        <v>177600</v>
      </c>
    </row>
    <row r="107" spans="2:22" ht="15">
      <c r="B107" s="68"/>
      <c r="C107" s="69"/>
      <c r="D107" s="38"/>
      <c r="E107" s="39"/>
      <c r="F107" s="43"/>
      <c r="G107" s="39"/>
      <c r="H107" s="39"/>
      <c r="I107" s="66">
        <v>486</v>
      </c>
      <c r="J107" s="70" t="s">
        <v>100</v>
      </c>
      <c r="K107" s="46">
        <v>7094868</v>
      </c>
      <c r="L107" s="46">
        <v>7094868</v>
      </c>
      <c r="M107" s="46"/>
      <c r="N107" s="46"/>
      <c r="O107" s="46"/>
      <c r="P107" s="46"/>
      <c r="Q107" s="46"/>
      <c r="R107" s="46"/>
      <c r="S107" s="46"/>
      <c r="T107" s="46"/>
      <c r="U107" s="46">
        <f t="shared" si="21"/>
        <v>7094868</v>
      </c>
      <c r="V107" s="46">
        <f t="shared" si="22"/>
        <v>7094868</v>
      </c>
    </row>
    <row r="108" spans="2:22" ht="15">
      <c r="B108" s="68"/>
      <c r="C108" s="69"/>
      <c r="D108" s="38"/>
      <c r="E108" s="39"/>
      <c r="F108" s="43"/>
      <c r="G108" s="39"/>
      <c r="H108" s="39"/>
      <c r="I108" s="66">
        <v>487</v>
      </c>
      <c r="J108" s="70" t="s">
        <v>90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>
        <f t="shared" si="21"/>
        <v>0</v>
      </c>
      <c r="V108" s="46">
        <f t="shared" si="22"/>
        <v>0</v>
      </c>
    </row>
    <row r="109" spans="2:22" s="33" customFormat="1">
      <c r="B109" s="36"/>
      <c r="C109" s="37"/>
      <c r="D109" s="39"/>
      <c r="E109" s="39"/>
      <c r="F109" s="43"/>
      <c r="G109" s="39"/>
      <c r="H109" s="39"/>
      <c r="I109" s="66">
        <v>488</v>
      </c>
      <c r="J109" s="70" t="s">
        <v>91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>
        <f t="shared" si="21"/>
        <v>0</v>
      </c>
      <c r="V109" s="46">
        <f t="shared" si="22"/>
        <v>0</v>
      </c>
    </row>
    <row r="110" spans="2:22" ht="25.5">
      <c r="B110" s="36"/>
      <c r="C110" s="37"/>
      <c r="D110" s="71"/>
      <c r="E110" s="39"/>
      <c r="F110" s="43"/>
      <c r="G110" s="39"/>
      <c r="H110" s="39"/>
      <c r="I110" s="66">
        <v>489</v>
      </c>
      <c r="J110" s="70" t="s">
        <v>92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>
        <f t="shared" si="21"/>
        <v>0</v>
      </c>
      <c r="V110" s="46">
        <f t="shared" si="22"/>
        <v>0</v>
      </c>
    </row>
    <row r="111" spans="2:22">
      <c r="B111" s="36"/>
      <c r="C111" s="37"/>
      <c r="D111" s="38"/>
      <c r="E111" s="39"/>
      <c r="F111" s="19">
        <v>49</v>
      </c>
      <c r="G111" s="40" t="s">
        <v>93</v>
      </c>
      <c r="H111" s="40"/>
      <c r="I111" s="20"/>
      <c r="J111" s="21"/>
      <c r="K111" s="31">
        <f t="shared" ref="K111:T111" si="25">SUM(K112:K114)</f>
        <v>2823374</v>
      </c>
      <c r="L111" s="31">
        <f t="shared" si="25"/>
        <v>2823374</v>
      </c>
      <c r="M111" s="31">
        <f t="shared" si="25"/>
        <v>0</v>
      </c>
      <c r="N111" s="31">
        <f t="shared" si="25"/>
        <v>0</v>
      </c>
      <c r="O111" s="31">
        <f t="shared" si="25"/>
        <v>0</v>
      </c>
      <c r="P111" s="31">
        <f t="shared" si="25"/>
        <v>0</v>
      </c>
      <c r="Q111" s="31">
        <f t="shared" si="25"/>
        <v>0</v>
      </c>
      <c r="R111" s="31">
        <f t="shared" si="25"/>
        <v>0</v>
      </c>
      <c r="S111" s="31">
        <f t="shared" si="25"/>
        <v>0</v>
      </c>
      <c r="T111" s="31">
        <f t="shared" si="25"/>
        <v>0</v>
      </c>
      <c r="U111" s="31">
        <f t="shared" si="21"/>
        <v>2823374</v>
      </c>
      <c r="V111" s="31">
        <f t="shared" si="22"/>
        <v>2823374</v>
      </c>
    </row>
    <row r="112" spans="2:22" ht="25.5">
      <c r="B112" s="36"/>
      <c r="C112" s="37"/>
      <c r="D112" s="38"/>
      <c r="E112" s="39"/>
      <c r="F112" s="43"/>
      <c r="G112" s="39"/>
      <c r="H112" s="39"/>
      <c r="I112" s="66">
        <v>491</v>
      </c>
      <c r="J112" s="70" t="s">
        <v>94</v>
      </c>
      <c r="K112" s="46">
        <v>2823374</v>
      </c>
      <c r="L112" s="46">
        <v>2823374</v>
      </c>
      <c r="M112" s="46"/>
      <c r="N112" s="46"/>
      <c r="O112" s="46"/>
      <c r="P112" s="46"/>
      <c r="Q112" s="46"/>
      <c r="R112" s="46"/>
      <c r="S112" s="46"/>
      <c r="T112" s="46"/>
      <c r="U112" s="46">
        <f t="shared" si="21"/>
        <v>2823374</v>
      </c>
      <c r="V112" s="46">
        <f t="shared" si="22"/>
        <v>2823374</v>
      </c>
    </row>
    <row r="113" spans="1:22">
      <c r="B113" s="36"/>
      <c r="C113" s="37"/>
      <c r="D113" s="38"/>
      <c r="E113" s="39"/>
      <c r="F113" s="43"/>
      <c r="G113" s="39"/>
      <c r="H113" s="39"/>
      <c r="I113" s="91">
        <v>492</v>
      </c>
      <c r="J113" s="92" t="s">
        <v>95</v>
      </c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>
        <f t="shared" si="21"/>
        <v>0</v>
      </c>
      <c r="V113" s="93">
        <f t="shared" si="22"/>
        <v>0</v>
      </c>
    </row>
    <row r="114" spans="1:22">
      <c r="B114" s="36"/>
      <c r="C114" s="55"/>
      <c r="D114" s="3"/>
      <c r="E114" s="56"/>
      <c r="F114" s="57"/>
      <c r="G114" s="56"/>
      <c r="H114" s="56"/>
      <c r="I114" s="94">
        <v>493</v>
      </c>
      <c r="J114" s="95" t="s">
        <v>96</v>
      </c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>
        <f t="shared" si="21"/>
        <v>0</v>
      </c>
      <c r="V114" s="97">
        <f t="shared" si="22"/>
        <v>0</v>
      </c>
    </row>
    <row r="115" spans="1:22">
      <c r="A115" s="62"/>
      <c r="B115" s="54"/>
      <c r="C115" s="55"/>
      <c r="D115" s="3"/>
      <c r="E115" s="56"/>
      <c r="F115" s="57"/>
      <c r="G115" s="56"/>
      <c r="H115" s="56"/>
      <c r="I115" s="63"/>
      <c r="J115" s="64"/>
      <c r="K115" s="81"/>
      <c r="L115" s="81"/>
      <c r="M115" s="61"/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:22">
      <c r="A116" s="62"/>
      <c r="B116" s="54"/>
      <c r="C116" s="55"/>
      <c r="D116" s="3"/>
      <c r="E116" s="56"/>
      <c r="F116" s="57"/>
      <c r="G116" s="56"/>
      <c r="H116" s="56"/>
      <c r="I116" s="63"/>
      <c r="J116" s="64"/>
      <c r="K116" s="81"/>
      <c r="L116" s="81"/>
      <c r="M116" s="61"/>
      <c r="N116" s="62"/>
      <c r="O116" s="62"/>
      <c r="P116" s="62"/>
      <c r="Q116" s="62"/>
      <c r="R116" s="62"/>
      <c r="S116" s="62"/>
      <c r="T116" s="62"/>
      <c r="U116" s="62"/>
      <c r="V116" s="62"/>
    </row>
    <row r="117" spans="1:22">
      <c r="A117" s="62"/>
      <c r="B117" s="54"/>
      <c r="C117" s="55"/>
      <c r="D117" s="3"/>
      <c r="E117" s="56"/>
      <c r="F117" s="57"/>
      <c r="G117" s="56"/>
      <c r="H117" s="56"/>
      <c r="I117" s="63"/>
      <c r="J117" s="64"/>
      <c r="K117" s="81"/>
      <c r="L117" s="81"/>
      <c r="M117" s="61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:22" ht="15.75">
      <c r="A118" s="62"/>
      <c r="B118" s="54"/>
      <c r="C118" s="55"/>
      <c r="D118" s="3"/>
      <c r="E118" s="56"/>
      <c r="F118" s="57"/>
      <c r="G118" s="62"/>
      <c r="H118" s="82"/>
      <c r="I118" s="83"/>
      <c r="J118" s="64"/>
      <c r="K118" s="84"/>
      <c r="L118" s="84"/>
      <c r="M118" s="85"/>
      <c r="N118" s="86"/>
      <c r="O118" s="86"/>
      <c r="P118" s="86"/>
      <c r="Q118" s="86"/>
      <c r="R118" s="86"/>
      <c r="S118" s="86"/>
      <c r="T118" s="86"/>
      <c r="U118" s="87"/>
      <c r="V118" s="62"/>
    </row>
    <row r="119" spans="1:22">
      <c r="A119" s="62"/>
      <c r="B119" s="54"/>
      <c r="C119" s="55"/>
      <c r="D119" s="3"/>
      <c r="E119" s="56"/>
      <c r="F119" s="57"/>
      <c r="G119" s="82"/>
      <c r="H119" s="82"/>
      <c r="I119" s="83"/>
      <c r="J119" s="64"/>
      <c r="K119" s="84"/>
      <c r="L119" s="84"/>
      <c r="M119" s="85"/>
      <c r="N119" s="86"/>
      <c r="O119" s="86"/>
      <c r="P119" s="86"/>
      <c r="Q119" s="86"/>
      <c r="R119" s="86"/>
      <c r="S119" s="86"/>
      <c r="T119" s="86"/>
      <c r="U119" s="86"/>
      <c r="V119" s="62"/>
    </row>
    <row r="120" spans="1:22">
      <c r="A120" s="62"/>
      <c r="B120" s="54"/>
      <c r="C120" s="55"/>
      <c r="D120" s="3"/>
      <c r="E120" s="56"/>
      <c r="F120" s="57"/>
      <c r="G120" s="82"/>
      <c r="H120" s="82"/>
      <c r="I120" s="83"/>
      <c r="J120" s="64"/>
      <c r="K120" s="84"/>
      <c r="L120" s="84"/>
      <c r="M120" s="85"/>
      <c r="N120" s="86"/>
      <c r="O120" s="86"/>
      <c r="P120" s="86"/>
      <c r="Q120" s="86"/>
      <c r="R120" s="86"/>
      <c r="S120" s="86"/>
      <c r="T120" s="86"/>
      <c r="U120" s="86"/>
      <c r="V120" s="62"/>
    </row>
    <row r="121" spans="1:22">
      <c r="A121" s="62"/>
      <c r="B121" s="54"/>
      <c r="C121" s="55"/>
      <c r="D121" s="3"/>
      <c r="E121" s="56"/>
      <c r="F121" s="57"/>
      <c r="G121" s="56"/>
      <c r="H121" s="56"/>
      <c r="I121" s="63"/>
      <c r="J121" s="64"/>
      <c r="K121" s="81"/>
      <c r="L121" s="81"/>
      <c r="M121" s="61"/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:22">
      <c r="A122" s="62"/>
      <c r="B122" s="54"/>
      <c r="C122" s="55"/>
      <c r="D122" s="3"/>
      <c r="E122" s="56"/>
      <c r="F122" s="57"/>
      <c r="G122" s="56"/>
      <c r="H122" s="56"/>
      <c r="I122" s="63"/>
      <c r="J122" s="64"/>
      <c r="K122" s="81"/>
      <c r="L122" s="81"/>
      <c r="M122" s="61"/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:22">
      <c r="A123" s="62"/>
      <c r="B123" s="54"/>
      <c r="C123" s="55"/>
      <c r="D123" s="54"/>
      <c r="E123" s="56"/>
      <c r="F123" s="57"/>
      <c r="G123" s="56"/>
      <c r="H123" s="56"/>
      <c r="I123" s="63"/>
      <c r="J123" s="64"/>
      <c r="K123" s="88"/>
      <c r="L123" s="88"/>
      <c r="M123" s="61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>
      <c r="A124" s="62"/>
      <c r="B124" s="54"/>
      <c r="C124" s="55"/>
      <c r="D124" s="3"/>
      <c r="E124" s="56"/>
      <c r="F124" s="57"/>
      <c r="G124" s="56"/>
      <c r="H124" s="56"/>
      <c r="I124" s="63"/>
      <c r="J124" s="64"/>
      <c r="K124" s="88"/>
      <c r="L124" s="88"/>
      <c r="M124" s="61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>
      <c r="A125" s="62"/>
      <c r="B125" s="54"/>
      <c r="C125" s="55"/>
      <c r="D125" s="3"/>
      <c r="E125" s="56"/>
      <c r="F125" s="57"/>
      <c r="G125" s="56"/>
      <c r="H125" s="56"/>
      <c r="I125" s="63"/>
      <c r="J125" s="64"/>
      <c r="K125" s="81"/>
      <c r="L125" s="81"/>
      <c r="M125" s="61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>
      <c r="A126" s="62"/>
      <c r="B126" s="54"/>
      <c r="C126" s="55"/>
      <c r="D126" s="3"/>
      <c r="E126" s="56"/>
      <c r="F126" s="57"/>
      <c r="G126" s="56"/>
      <c r="H126" s="56"/>
      <c r="I126" s="63"/>
      <c r="J126" s="64"/>
      <c r="K126" s="81"/>
      <c r="L126" s="81"/>
      <c r="M126" s="61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>
      <c r="A127" s="62"/>
      <c r="B127" s="54"/>
      <c r="C127" s="55"/>
      <c r="D127" s="3"/>
      <c r="E127" s="56"/>
      <c r="F127" s="57"/>
      <c r="G127" s="56"/>
      <c r="H127" s="56"/>
      <c r="I127" s="63"/>
      <c r="J127" s="64"/>
      <c r="K127" s="81"/>
      <c r="L127" s="81"/>
      <c r="M127" s="61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>
      <c r="A128" s="62"/>
      <c r="B128" s="54"/>
      <c r="C128" s="55"/>
      <c r="D128" s="3"/>
      <c r="E128" s="56"/>
      <c r="F128" s="57"/>
      <c r="G128" s="56"/>
      <c r="H128" s="56"/>
      <c r="I128" s="63"/>
      <c r="J128" s="64"/>
      <c r="K128" s="81"/>
      <c r="L128" s="81"/>
      <c r="M128" s="61"/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:22">
      <c r="A129" s="62"/>
      <c r="B129" s="54"/>
      <c r="C129" s="55"/>
      <c r="D129" s="3"/>
      <c r="E129" s="56"/>
      <c r="F129" s="57"/>
      <c r="G129" s="56"/>
      <c r="H129" s="56"/>
      <c r="I129" s="63"/>
      <c r="J129" s="64"/>
      <c r="K129" s="81"/>
      <c r="L129" s="81"/>
      <c r="M129" s="61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>
      <c r="A130" s="62"/>
      <c r="B130" s="54"/>
      <c r="C130" s="55"/>
      <c r="D130" s="3"/>
      <c r="E130" s="56"/>
      <c r="F130" s="57"/>
      <c r="G130" s="56"/>
      <c r="H130" s="56"/>
      <c r="I130" s="63"/>
      <c r="J130" s="64"/>
      <c r="K130" s="81"/>
      <c r="L130" s="81"/>
      <c r="M130" s="61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>
      <c r="A131" s="62"/>
      <c r="B131" s="54"/>
      <c r="C131" s="55"/>
      <c r="D131" s="3"/>
      <c r="E131" s="56"/>
      <c r="F131" s="57"/>
      <c r="G131" s="56"/>
      <c r="H131" s="56"/>
      <c r="I131" s="63"/>
      <c r="J131" s="64"/>
      <c r="K131" s="81"/>
      <c r="L131" s="81"/>
      <c r="M131" s="61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>
      <c r="A132" s="62"/>
      <c r="B132" s="54"/>
      <c r="C132" s="55"/>
      <c r="D132" s="3"/>
      <c r="E132" s="56"/>
      <c r="F132" s="57"/>
      <c r="G132" s="56"/>
      <c r="H132" s="56"/>
      <c r="I132" s="63"/>
      <c r="J132" s="64"/>
      <c r="K132" s="81"/>
      <c r="L132" s="81"/>
      <c r="M132" s="61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>
      <c r="A133" s="62"/>
      <c r="B133" s="54"/>
      <c r="C133" s="55"/>
      <c r="D133" s="3"/>
      <c r="E133" s="56"/>
      <c r="F133" s="57"/>
      <c r="G133" s="56"/>
      <c r="H133" s="56"/>
      <c r="I133" s="63"/>
      <c r="J133" s="64"/>
      <c r="K133" s="81"/>
      <c r="L133" s="81"/>
      <c r="M133" s="61"/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:22">
      <c r="A134" s="62"/>
      <c r="B134" s="54"/>
      <c r="C134" s="55"/>
      <c r="D134" s="3"/>
      <c r="E134" s="56"/>
      <c r="F134" s="57"/>
      <c r="G134" s="56"/>
      <c r="H134" s="56"/>
      <c r="I134" s="63"/>
      <c r="J134" s="64"/>
      <c r="K134" s="81"/>
      <c r="L134" s="81"/>
      <c r="M134" s="61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>
      <c r="A135" s="62"/>
      <c r="B135" s="54"/>
      <c r="C135" s="55"/>
      <c r="D135" s="3"/>
      <c r="E135" s="56"/>
      <c r="F135" s="57"/>
      <c r="G135" s="56"/>
      <c r="H135" s="56"/>
      <c r="I135" s="63"/>
      <c r="J135" s="64"/>
      <c r="K135" s="81"/>
      <c r="L135" s="81"/>
      <c r="M135" s="61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>
      <c r="A136" s="62"/>
      <c r="B136" s="54"/>
      <c r="C136" s="55"/>
      <c r="D136" s="3"/>
      <c r="E136" s="56"/>
      <c r="F136" s="57"/>
      <c r="G136" s="56"/>
      <c r="H136" s="56"/>
      <c r="I136" s="63"/>
      <c r="J136" s="64"/>
      <c r="K136" s="81"/>
      <c r="L136" s="81"/>
      <c r="M136" s="61"/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:22">
      <c r="A137" s="62"/>
      <c r="B137" s="54"/>
      <c r="C137" s="55"/>
      <c r="D137" s="3"/>
      <c r="E137" s="56"/>
      <c r="F137" s="57"/>
      <c r="G137" s="56"/>
      <c r="H137" s="56"/>
      <c r="I137" s="63"/>
      <c r="J137" s="64"/>
      <c r="K137" s="81"/>
      <c r="L137" s="81"/>
      <c r="M137" s="61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1:22">
      <c r="A138" s="62"/>
      <c r="B138" s="54"/>
      <c r="C138" s="55"/>
      <c r="D138" s="3"/>
      <c r="E138" s="56"/>
      <c r="F138" s="57"/>
      <c r="G138" s="56"/>
      <c r="H138" s="56"/>
      <c r="I138" s="63"/>
      <c r="J138" s="64"/>
      <c r="K138" s="81"/>
      <c r="L138" s="81"/>
      <c r="M138" s="61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>
      <c r="A139" s="62"/>
      <c r="B139" s="54"/>
      <c r="C139" s="55"/>
      <c r="D139" s="3"/>
      <c r="E139" s="56"/>
      <c r="F139" s="89"/>
      <c r="G139" s="56"/>
      <c r="H139" s="56"/>
      <c r="I139" s="63"/>
      <c r="J139" s="64"/>
      <c r="K139" s="81"/>
      <c r="L139" s="81"/>
      <c r="M139" s="61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>
      <c r="A140" s="62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>
      <c r="A141" s="62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:22">
      <c r="A142" s="62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>
      <c r="A143" s="62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>
      <c r="A144" s="62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:22">
      <c r="A145" s="62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2">
      <c r="A146" s="62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spans="1:22">
      <c r="A147" s="62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:22">
      <c r="A148" s="62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spans="1:22">
      <c r="A149" s="62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:22">
      <c r="A150" s="62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  <row r="151" spans="1:22">
      <c r="A151" s="62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62"/>
      <c r="N151" s="62"/>
      <c r="O151" s="62"/>
      <c r="P151" s="62"/>
      <c r="Q151" s="62"/>
      <c r="R151" s="62"/>
      <c r="S151" s="62"/>
      <c r="T151" s="62"/>
      <c r="U151" s="62"/>
      <c r="V151" s="62"/>
    </row>
    <row r="152" spans="1:22">
      <c r="A152" s="62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62"/>
      <c r="N152" s="62"/>
      <c r="O152" s="62"/>
      <c r="P152" s="62"/>
      <c r="Q152" s="62"/>
      <c r="R152" s="62"/>
      <c r="S152" s="62"/>
      <c r="T152" s="62"/>
      <c r="U152" s="62"/>
      <c r="V152" s="62"/>
    </row>
    <row r="153" spans="1:22">
      <c r="A153" s="62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62"/>
      <c r="N153" s="62"/>
      <c r="O153" s="62"/>
      <c r="P153" s="62"/>
      <c r="Q153" s="62"/>
      <c r="R153" s="62"/>
      <c r="S153" s="62"/>
      <c r="T153" s="62"/>
      <c r="U153" s="62"/>
      <c r="V153" s="62"/>
    </row>
    <row r="154" spans="1:22">
      <c r="A154" s="62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62"/>
      <c r="N154" s="62"/>
      <c r="O154" s="62"/>
      <c r="P154" s="62"/>
      <c r="Q154" s="62"/>
      <c r="R154" s="62"/>
      <c r="S154" s="62"/>
      <c r="T154" s="62"/>
      <c r="U154" s="62"/>
      <c r="V154" s="62"/>
    </row>
    <row r="155" spans="1:22">
      <c r="A155" s="62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spans="1:22">
      <c r="A156" s="62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spans="1:22">
      <c r="A157" s="6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spans="1:22">
      <c r="A158" s="62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spans="1:22">
      <c r="A159" s="62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spans="1:22">
      <c r="A160" s="62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spans="1:22">
      <c r="A161" s="62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62"/>
      <c r="N161" s="62"/>
      <c r="O161" s="62"/>
      <c r="P161" s="62"/>
      <c r="Q161" s="62"/>
      <c r="R161" s="62"/>
      <c r="S161" s="62"/>
      <c r="T161" s="62"/>
      <c r="U161" s="62"/>
      <c r="V161" s="62"/>
    </row>
    <row r="162" spans="1:22">
      <c r="A162" s="62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62"/>
      <c r="N162" s="62"/>
      <c r="O162" s="62"/>
      <c r="P162" s="62"/>
      <c r="Q162" s="62"/>
      <c r="R162" s="62"/>
      <c r="S162" s="62"/>
      <c r="T162" s="62"/>
      <c r="U162" s="62"/>
      <c r="V162" s="62"/>
    </row>
    <row r="163" spans="1:22">
      <c r="A163" s="62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spans="1:22">
      <c r="A164" s="62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62"/>
      <c r="N164" s="62"/>
      <c r="O164" s="62"/>
      <c r="P164" s="62"/>
      <c r="Q164" s="62"/>
      <c r="R164" s="62"/>
      <c r="S164" s="62"/>
      <c r="T164" s="62"/>
      <c r="U164" s="62"/>
      <c r="V164" s="62"/>
    </row>
    <row r="165" spans="1:22">
      <c r="A165" s="62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62"/>
      <c r="N165" s="62"/>
      <c r="O165" s="62"/>
      <c r="P165" s="62"/>
      <c r="Q165" s="62"/>
      <c r="R165" s="62"/>
      <c r="S165" s="62"/>
      <c r="T165" s="62"/>
      <c r="U165" s="62"/>
      <c r="V165" s="62"/>
    </row>
    <row r="166" spans="1:22">
      <c r="A166" s="62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62"/>
      <c r="N166" s="62"/>
      <c r="O166" s="62"/>
      <c r="P166" s="62"/>
      <c r="Q166" s="62"/>
      <c r="R166" s="62"/>
      <c r="S166" s="62"/>
      <c r="T166" s="62"/>
      <c r="U166" s="62"/>
      <c r="V166" s="62"/>
    </row>
    <row r="167" spans="1:22">
      <c r="A167" s="62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62"/>
      <c r="N167" s="62"/>
      <c r="O167" s="62"/>
      <c r="P167" s="62"/>
      <c r="Q167" s="62"/>
      <c r="R167" s="62"/>
      <c r="S167" s="62"/>
      <c r="T167" s="62"/>
      <c r="U167" s="62"/>
      <c r="V167" s="62"/>
    </row>
    <row r="168" spans="1:22">
      <c r="A168" s="62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62"/>
      <c r="N168" s="62"/>
      <c r="O168" s="62"/>
      <c r="P168" s="62"/>
      <c r="Q168" s="62"/>
      <c r="R168" s="62"/>
      <c r="S168" s="62"/>
      <c r="T168" s="62"/>
      <c r="U168" s="62"/>
      <c r="V168" s="62"/>
    </row>
    <row r="169" spans="1:22">
      <c r="A169" s="62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62"/>
      <c r="N169" s="62"/>
      <c r="O169" s="62"/>
      <c r="P169" s="62"/>
      <c r="Q169" s="62"/>
      <c r="R169" s="62"/>
      <c r="S169" s="62"/>
      <c r="T169" s="62"/>
      <c r="U169" s="62"/>
      <c r="V169" s="62"/>
    </row>
    <row r="170" spans="1:22">
      <c r="A170" s="62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62"/>
      <c r="N170" s="62"/>
      <c r="O170" s="62"/>
      <c r="P170" s="62"/>
      <c r="Q170" s="62"/>
      <c r="R170" s="62"/>
      <c r="S170" s="62"/>
      <c r="T170" s="62"/>
      <c r="U170" s="62"/>
      <c r="V170" s="62"/>
    </row>
    <row r="171" spans="1:22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</row>
    <row r="172" spans="1:2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</row>
    <row r="173" spans="1:22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spans="1:22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</row>
    <row r="175" spans="1:22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</row>
    <row r="176" spans="1:22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</row>
    <row r="177" spans="1:22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</row>
    <row r="178" spans="1:2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</row>
    <row r="179" spans="1:22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</row>
    <row r="180" spans="1:22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spans="1:22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spans="1:2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</row>
    <row r="183" spans="1:22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</row>
    <row r="184" spans="1:22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</row>
    <row r="185" spans="1:22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spans="1:2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</row>
    <row r="187" spans="1:22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</row>
    <row r="188" spans="1:2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</row>
    <row r="189" spans="1:22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spans="1:22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</row>
    <row r="191" spans="1:22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spans="1:2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</row>
    <row r="193" spans="1:2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</row>
    <row r="194" spans="1:2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</row>
    <row r="195" spans="1:2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</row>
    <row r="196" spans="1:2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</row>
    <row r="197" spans="1:22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</row>
    <row r="198" spans="1:22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</row>
    <row r="199" spans="1:2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</row>
    <row r="200" spans="1:22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</row>
    <row r="201" spans="1:22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</row>
    <row r="202" spans="1:2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</row>
    <row r="203" spans="1:22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</row>
    <row r="204" spans="1:22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</row>
    <row r="205" spans="1:22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</row>
    <row r="206" spans="1:22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</row>
    <row r="207" spans="1:22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</row>
    <row r="208" spans="1:22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</row>
    <row r="209" spans="1:22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</row>
    <row r="210" spans="1:22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</row>
    <row r="211" spans="1:22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</row>
    <row r="212" spans="1:2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</row>
    <row r="213" spans="1:22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</row>
    <row r="214" spans="1:2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</row>
    <row r="215" spans="1:22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</row>
    <row r="216" spans="1:22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</row>
    <row r="217" spans="1:22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spans="1:2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</row>
    <row r="219" spans="1:22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</row>
    <row r="220" spans="1:22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</row>
    <row r="221" spans="1:22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</row>
    <row r="222" spans="1: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</row>
    <row r="223" spans="1:2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</row>
    <row r="224" spans="1:22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</row>
    <row r="225" spans="1:2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</row>
    <row r="226" spans="1:22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</row>
    <row r="227" spans="1:2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</row>
    <row r="228" spans="1:22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</row>
    <row r="229" spans="1:22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</row>
    <row r="230" spans="1:22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</row>
    <row r="231" spans="1:22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</row>
    <row r="232" spans="1:2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</row>
    <row r="233" spans="1:22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</row>
    <row r="234" spans="1:2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</row>
    <row r="235" spans="1:22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</row>
    <row r="236" spans="1:22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spans="1:22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</row>
    <row r="238" spans="1:22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spans="1:22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</row>
    <row r="240" spans="1:2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</row>
    <row r="241" spans="1:22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spans="1:2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</row>
    <row r="243" spans="1:2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</row>
    <row r="244" spans="1:2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</row>
    <row r="245" spans="1:2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</row>
    <row r="246" spans="1:2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spans="1:22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spans="1:2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spans="1:22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spans="1:22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</row>
    <row r="251" spans="1:22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</row>
    <row r="252" spans="1:2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</row>
    <row r="253" spans="1:22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</row>
    <row r="254" spans="1:22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</row>
    <row r="255" spans="1:22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</row>
    <row r="256" spans="1:22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spans="1:22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</row>
    <row r="258" spans="1:2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</row>
    <row r="259" spans="1:22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</row>
    <row r="260" spans="1:2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</row>
    <row r="261" spans="1:22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</row>
    <row r="262" spans="1:2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</row>
    <row r="263" spans="1:22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</row>
    <row r="264" spans="1:22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</row>
    <row r="265" spans="1:22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</row>
    <row r="266" spans="1:22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</row>
    <row r="267" spans="1:2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</row>
    <row r="268" spans="1:2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</row>
    <row r="269" spans="1:2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</row>
    <row r="270" spans="1:2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</row>
    <row r="271" spans="1:2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</row>
    <row r="272" spans="1:2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</row>
    <row r="273" spans="1:2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</row>
    <row r="274" spans="1:2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</row>
    <row r="275" spans="1:2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</row>
    <row r="276" spans="1:2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</row>
    <row r="277" spans="1:2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</row>
    <row r="278" spans="1:2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spans="1:2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</row>
    <row r="280" spans="1:2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</row>
    <row r="281" spans="1:22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</row>
    <row r="282" spans="1:2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</row>
    <row r="283" spans="1:2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</row>
    <row r="284" spans="1:22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</row>
    <row r="285" spans="1:22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</row>
    <row r="286" spans="1:22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</row>
    <row r="287" spans="1:22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</row>
    <row r="288" spans="1:22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</row>
    <row r="289" spans="1:22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</row>
    <row r="290" spans="1:2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</row>
    <row r="291" spans="1:2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</row>
    <row r="292" spans="1:2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</row>
    <row r="293" spans="1:2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</row>
    <row r="294" spans="1:22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</row>
    <row r="295" spans="1:22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</row>
    <row r="296" spans="1:22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</row>
    <row r="297" spans="1:22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</row>
    <row r="298" spans="1:2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</row>
    <row r="299" spans="1:22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</row>
    <row r="300" spans="1:22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</row>
    <row r="301" spans="1:22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</row>
    <row r="302" spans="1:2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</row>
    <row r="303" spans="1:22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</row>
    <row r="304" spans="1:2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</row>
    <row r="305" spans="1:22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</row>
    <row r="306" spans="1:2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</row>
    <row r="307" spans="1:22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</row>
    <row r="308" spans="1:22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</row>
    <row r="309" spans="1:22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</row>
    <row r="310" spans="1:22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</row>
    <row r="311" spans="1:22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</row>
    <row r="312" spans="1:2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</row>
    <row r="313" spans="1:22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</row>
    <row r="314" spans="1:2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</row>
    <row r="315" spans="1:22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</row>
    <row r="316" spans="1:2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</row>
    <row r="317" spans="1:22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</row>
    <row r="318" spans="1:2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</row>
    <row r="319" spans="1:2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</row>
    <row r="320" spans="1:22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</row>
    <row r="321" spans="1:2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</row>
    <row r="322" spans="1:2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</row>
    <row r="323" spans="1:22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</row>
    <row r="324" spans="1:22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</row>
    <row r="325" spans="1:22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</row>
    <row r="326" spans="1:22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</row>
    <row r="327" spans="1:22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</row>
    <row r="328" spans="1:22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</row>
    <row r="329" spans="1:2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</row>
    <row r="330" spans="1:22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</row>
    <row r="331" spans="1:2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</row>
    <row r="332" spans="1:2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</row>
    <row r="333" spans="1:22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</row>
    <row r="334" spans="1:2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</row>
    <row r="335" spans="1:22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</row>
    <row r="336" spans="1:2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</row>
    <row r="337" spans="1:22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</row>
    <row r="338" spans="1:22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</row>
    <row r="339" spans="1:22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</row>
    <row r="340" spans="1:22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</row>
    <row r="341" spans="1:2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</row>
    <row r="342" spans="1:2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</row>
    <row r="343" spans="1:2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</row>
    <row r="344" spans="1:22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</row>
    <row r="345" spans="1:22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</row>
    <row r="346" spans="1:22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</row>
    <row r="347" spans="1:22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</row>
    <row r="348" spans="1:22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</row>
    <row r="349" spans="1:22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</row>
    <row r="350" spans="1:22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</row>
    <row r="351" spans="1:22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</row>
    <row r="352" spans="1:2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</row>
    <row r="353" spans="1:22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</row>
    <row r="354" spans="1:2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</row>
    <row r="355" spans="1:2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</row>
    <row r="356" spans="1:2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</row>
    <row r="357" spans="1:2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</row>
    <row r="358" spans="1:22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</row>
    <row r="359" spans="1:2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</row>
    <row r="360" spans="1:22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</row>
    <row r="361" spans="1:2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</row>
    <row r="362" spans="1:2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</row>
    <row r="363" spans="1:22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</row>
    <row r="364" spans="1:22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</row>
    <row r="365" spans="1:22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</row>
    <row r="366" spans="1:22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</row>
    <row r="367" spans="1:22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</row>
    <row r="368" spans="1:22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</row>
    <row r="369" spans="1:22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</row>
    <row r="370" spans="1:22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</row>
    <row r="371" spans="1:2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</row>
    <row r="372" spans="1:2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</row>
    <row r="373" spans="1:22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</row>
    <row r="374" spans="1:22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</row>
    <row r="375" spans="1:22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</row>
    <row r="376" spans="1:22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</row>
    <row r="377" spans="1:22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</row>
    <row r="378" spans="1:22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</row>
    <row r="379" spans="1:2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</row>
    <row r="380" spans="1:2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</row>
    <row r="381" spans="1:2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</row>
    <row r="382" spans="1:2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</row>
    <row r="383" spans="1:2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</row>
    <row r="384" spans="1:22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</row>
    <row r="385" spans="1:22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</row>
    <row r="386" spans="1:22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</row>
    <row r="387" spans="1:22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</row>
    <row r="388" spans="1:22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</row>
    <row r="389" spans="1:22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</row>
    <row r="390" spans="1:2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</row>
    <row r="391" spans="1:22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</row>
    <row r="392" spans="1:2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</row>
    <row r="393" spans="1:22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</row>
    <row r="394" spans="1:22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</row>
    <row r="395" spans="1:22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</row>
    <row r="396" spans="1:22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</row>
    <row r="397" spans="1:22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</row>
    <row r="398" spans="1:22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</row>
    <row r="399" spans="1:22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</row>
    <row r="400" spans="1:22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</row>
    <row r="401" spans="1:2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</row>
    <row r="402" spans="1:2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</row>
    <row r="403" spans="1:22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</row>
    <row r="404" spans="1:2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</row>
    <row r="405" spans="1:22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</row>
    <row r="406" spans="1:2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</row>
    <row r="407" spans="1:22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</row>
    <row r="408" spans="1:22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</row>
    <row r="409" spans="1:2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</row>
    <row r="410" spans="1:22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</row>
    <row r="411" spans="1:22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</row>
    <row r="412" spans="1:2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</row>
    <row r="413" spans="1:22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</row>
    <row r="414" spans="1:22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</row>
    <row r="415" spans="1:22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</row>
    <row r="416" spans="1:2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</row>
    <row r="417" spans="1:22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</row>
    <row r="418" spans="1:22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</row>
    <row r="419" spans="1:2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</row>
    <row r="420" spans="1:22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</row>
    <row r="421" spans="1:22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</row>
    <row r="422" spans="1:2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</row>
    <row r="423" spans="1:22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</row>
    <row r="424" spans="1:22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</row>
    <row r="425" spans="1:22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</row>
    <row r="426" spans="1:2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</row>
    <row r="427" spans="1:22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</row>
    <row r="428" spans="1:2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</row>
    <row r="429" spans="1:2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</row>
    <row r="430" spans="1:22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</row>
    <row r="431" spans="1:22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</row>
    <row r="432" spans="1:2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</row>
    <row r="433" spans="1:22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</row>
    <row r="434" spans="1:22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</row>
    <row r="435" spans="1:2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</row>
    <row r="436" spans="1:22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</row>
    <row r="437" spans="1:22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</row>
    <row r="438" spans="1:22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</row>
    <row r="439" spans="1:22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</row>
    <row r="440" spans="1:22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</row>
    <row r="441" spans="1:2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</row>
    <row r="442" spans="1:2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</row>
    <row r="443" spans="1:2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</row>
    <row r="444" spans="1:22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</row>
    <row r="445" spans="1:22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</row>
    <row r="446" spans="1:22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</row>
    <row r="447" spans="1:22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</row>
    <row r="448" spans="1:22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</row>
    <row r="449" spans="1:22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</row>
    <row r="450" spans="1:2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</row>
    <row r="451" spans="1:22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</row>
    <row r="452" spans="1:2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</row>
    <row r="453" spans="1:22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</row>
    <row r="454" spans="1:2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</row>
    <row r="455" spans="1:22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</row>
    <row r="456" spans="1:22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</row>
    <row r="457" spans="1:22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</row>
    <row r="458" spans="1:22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</row>
    <row r="459" spans="1:22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</row>
    <row r="460" spans="1:22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</row>
    <row r="461" spans="1:22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</row>
    <row r="462" spans="1:2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</row>
    <row r="463" spans="1:22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</row>
    <row r="464" spans="1:22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</row>
    <row r="465" spans="1:22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</row>
    <row r="466" spans="1:22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</row>
    <row r="467" spans="1:22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</row>
    <row r="468" spans="1:22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</row>
    <row r="469" spans="1:22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</row>
    <row r="470" spans="1:22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</row>
    <row r="471" spans="1:22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</row>
    <row r="472" spans="1:2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</row>
    <row r="473" spans="1:22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</row>
    <row r="474" spans="1:22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</row>
    <row r="475" spans="1:22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</row>
    <row r="476" spans="1:22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</row>
    <row r="477" spans="1:22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</row>
    <row r="478" spans="1:22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</row>
    <row r="479" spans="1:22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</row>
    <row r="480" spans="1:22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</row>
    <row r="481" spans="1:22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</row>
    <row r="482" spans="1:2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</row>
    <row r="483" spans="1:22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</row>
    <row r="484" spans="1:22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</row>
    <row r="485" spans="1:22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</row>
    <row r="486" spans="1:22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</row>
    <row r="487" spans="1:22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</row>
    <row r="488" spans="1:22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</row>
    <row r="489" spans="1:22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</row>
    <row r="490" spans="1:22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</row>
    <row r="491" spans="1:22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</row>
    <row r="492" spans="1:2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</row>
    <row r="493" spans="1:22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</row>
    <row r="494" spans="1:22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</row>
    <row r="495" spans="1:22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</row>
    <row r="496" spans="1:22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</row>
    <row r="497" spans="1:22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</row>
    <row r="498" spans="1:22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</row>
    <row r="499" spans="1:22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</row>
    <row r="500" spans="1:22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</row>
    <row r="501" spans="1:22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</row>
    <row r="502" spans="1:2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</row>
    <row r="503" spans="1:2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</row>
    <row r="504" spans="1:22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</row>
    <row r="505" spans="1:22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</row>
    <row r="506" spans="1:22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</row>
    <row r="507" spans="1:22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</row>
    <row r="508" spans="1:22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</row>
    <row r="509" spans="1:22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</row>
    <row r="510" spans="1:22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</row>
    <row r="511" spans="1:22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</row>
    <row r="512" spans="1:2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</row>
    <row r="513" spans="1:22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</row>
    <row r="514" spans="1:22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</row>
    <row r="515" spans="1:22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</row>
    <row r="516" spans="1:22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</row>
    <row r="517" spans="1:22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</row>
    <row r="518" spans="1:22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</row>
    <row r="519" spans="1:22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</row>
    <row r="520" spans="1:22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</row>
    <row r="521" spans="1:22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</row>
    <row r="522" spans="1:2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</row>
    <row r="523" spans="1:22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</row>
    <row r="524" spans="1:22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</row>
    <row r="525" spans="1:22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</row>
    <row r="526" spans="1:22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</row>
    <row r="527" spans="1:22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</row>
    <row r="528" spans="1:22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</row>
    <row r="529" spans="1:22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</row>
    <row r="530" spans="1:22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</row>
    <row r="531" spans="1:22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</row>
    <row r="532" spans="1:2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</row>
    <row r="533" spans="1:22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</row>
    <row r="534" spans="1:22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</row>
    <row r="535" spans="1:22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</row>
    <row r="536" spans="1:22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</row>
    <row r="537" spans="1:22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</row>
    <row r="538" spans="1:22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</row>
    <row r="539" spans="1:22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</row>
    <row r="540" spans="1:22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</row>
    <row r="541" spans="1:22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</row>
    <row r="542" spans="1:2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</row>
    <row r="543" spans="1:22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</row>
    <row r="544" spans="1:22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</row>
    <row r="545" spans="1:22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</row>
    <row r="546" spans="1:22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</row>
    <row r="547" spans="1:22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</row>
    <row r="548" spans="1:22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</row>
    <row r="549" spans="1:22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</row>
    <row r="550" spans="1:22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</row>
    <row r="551" spans="1:22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</row>
    <row r="552" spans="1:2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</row>
    <row r="553" spans="1:22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</row>
    <row r="554" spans="1:22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</row>
    <row r="555" spans="1:22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</row>
    <row r="556" spans="1:2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</row>
    <row r="557" spans="1:22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</row>
    <row r="558" spans="1:22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</row>
    <row r="559" spans="1:22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</row>
    <row r="560" spans="1:22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</row>
    <row r="561" spans="1:22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</row>
    <row r="562" spans="1:2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</row>
    <row r="563" spans="1:22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</row>
    <row r="564" spans="1:22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</row>
    <row r="565" spans="1:22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</row>
    <row r="566" spans="1:22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</row>
    <row r="567" spans="1:2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</row>
    <row r="568" spans="1:22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</row>
    <row r="569" spans="1:2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</row>
    <row r="570" spans="1:22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</row>
    <row r="571" spans="1:22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</row>
    <row r="572" spans="1:2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</row>
    <row r="573" spans="1:22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</row>
    <row r="574" spans="1:22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</row>
    <row r="575" spans="1:22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</row>
    <row r="576" spans="1:22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</row>
    <row r="577" spans="1:22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</row>
    <row r="578" spans="1:22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</row>
    <row r="579" spans="1:22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</row>
    <row r="580" spans="1:22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</row>
    <row r="581" spans="1:22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</row>
    <row r="582" spans="1:2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</row>
    <row r="583" spans="1:22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</row>
    <row r="584" spans="1:22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</row>
    <row r="585" spans="1:22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</row>
    <row r="586" spans="1:22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</row>
    <row r="587" spans="1:22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</row>
    <row r="588" spans="1:22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</row>
    <row r="589" spans="1:22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</row>
    <row r="590" spans="1:22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</row>
    <row r="591" spans="1:22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</row>
    <row r="592" spans="1:2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</row>
    <row r="593" spans="1:22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</row>
    <row r="594" spans="1:22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</row>
    <row r="595" spans="1:22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</row>
    <row r="596" spans="1:22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</row>
    <row r="597" spans="1:22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</row>
    <row r="598" spans="1:22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</row>
    <row r="599" spans="1:22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</row>
    <row r="600" spans="1:22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</row>
    <row r="601" spans="1:22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</row>
    <row r="602" spans="1:2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</row>
    <row r="603" spans="1:22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</row>
    <row r="604" spans="1:22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</row>
    <row r="605" spans="1:22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</row>
    <row r="606" spans="1:22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</row>
    <row r="607" spans="1:22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</row>
    <row r="608" spans="1:22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</row>
    <row r="609" spans="1:22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</row>
    <row r="610" spans="1:22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</row>
    <row r="611" spans="1:22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</row>
    <row r="612" spans="1:2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</row>
    <row r="613" spans="1:22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</row>
    <row r="614" spans="1:22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</row>
    <row r="615" spans="1:22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</row>
    <row r="616" spans="1:22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</row>
    <row r="617" spans="1:22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</row>
    <row r="618" spans="1:22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</row>
    <row r="619" spans="1:22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</row>
    <row r="620" spans="1:22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</row>
    <row r="621" spans="1:22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</row>
    <row r="622" spans="1:2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</row>
    <row r="623" spans="1:22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</row>
    <row r="624" spans="1:22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</row>
    <row r="625" spans="1:22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</row>
    <row r="626" spans="1:22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</row>
    <row r="627" spans="1:22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</row>
    <row r="628" spans="1:22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</row>
    <row r="629" spans="1:22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</row>
    <row r="630" spans="1:22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</row>
    <row r="631" spans="1:22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</row>
    <row r="632" spans="1:2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</row>
    <row r="633" spans="1:22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</row>
    <row r="634" spans="1:22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</row>
    <row r="635" spans="1:22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</row>
    <row r="636" spans="1:2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</row>
    <row r="637" spans="1:22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</row>
    <row r="638" spans="1:22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</row>
    <row r="639" spans="1:22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</row>
    <row r="640" spans="1:22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</row>
    <row r="641" spans="1:22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</row>
    <row r="642" spans="1:2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</row>
    <row r="643" spans="1:22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</row>
    <row r="644" spans="1:22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</row>
    <row r="645" spans="1:22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</row>
    <row r="646" spans="1:22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</row>
    <row r="647" spans="1:22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</row>
    <row r="648" spans="1:22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</row>
    <row r="649" spans="1:22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</row>
    <row r="650" spans="1:22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</row>
    <row r="651" spans="1:22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</row>
    <row r="652" spans="1:2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</row>
    <row r="653" spans="1:22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</row>
    <row r="654" spans="1:22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</row>
    <row r="655" spans="1:22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</row>
    <row r="656" spans="1:22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</row>
    <row r="657" spans="1:22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</row>
    <row r="658" spans="1:22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</row>
    <row r="659" spans="1:22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</row>
    <row r="660" spans="1:22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</row>
    <row r="661" spans="1:22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</row>
    <row r="662" spans="1:2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</row>
    <row r="663" spans="1:22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</row>
    <row r="664" spans="1:22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</row>
    <row r="665" spans="1:22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</row>
    <row r="666" spans="1:22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</row>
    <row r="667" spans="1:22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</row>
    <row r="668" spans="1:22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</row>
    <row r="669" spans="1:22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</row>
    <row r="670" spans="1:22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</row>
    <row r="671" spans="1:22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</row>
    <row r="672" spans="1:2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</row>
    <row r="673" spans="1:22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</row>
    <row r="674" spans="1:22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</row>
    <row r="675" spans="1:22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</row>
    <row r="676" spans="1:22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</row>
    <row r="677" spans="1:22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</row>
    <row r="678" spans="1:22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</row>
    <row r="679" spans="1:22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</row>
    <row r="680" spans="1:22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</row>
    <row r="681" spans="1:22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</row>
    <row r="682" spans="1:2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</row>
    <row r="683" spans="1:22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</row>
    <row r="684" spans="1:22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</row>
    <row r="685" spans="1:22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</row>
    <row r="686" spans="1:22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</row>
    <row r="687" spans="1:22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</row>
    <row r="688" spans="1:22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</row>
    <row r="689" spans="1:22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</row>
    <row r="690" spans="1:22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</row>
    <row r="691" spans="1:22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</row>
    <row r="692" spans="1:2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</row>
    <row r="693" spans="1:22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</row>
    <row r="694" spans="1:22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</row>
    <row r="695" spans="1:22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</row>
    <row r="696" spans="1:22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</row>
    <row r="697" spans="1:22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</row>
    <row r="698" spans="1:22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</row>
    <row r="699" spans="1:22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</row>
    <row r="700" spans="1:22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</row>
    <row r="701" spans="1:22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</row>
    <row r="702" spans="1:2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</row>
    <row r="703" spans="1:22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</row>
    <row r="704" spans="1:22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</row>
    <row r="705" spans="1:22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</row>
    <row r="706" spans="1:22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</row>
    <row r="707" spans="1:22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</row>
    <row r="708" spans="1:22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</row>
    <row r="709" spans="1:22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</row>
    <row r="710" spans="1:22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</row>
    <row r="711" spans="1:22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</row>
    <row r="712" spans="1:2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</row>
    <row r="713" spans="1:22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</row>
    <row r="714" spans="1:22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</row>
    <row r="715" spans="1:22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</row>
    <row r="716" spans="1:22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</row>
    <row r="717" spans="1:22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</row>
    <row r="718" spans="1:22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</row>
    <row r="719" spans="1:22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</row>
    <row r="720" spans="1:22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</row>
    <row r="721" spans="1:22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</row>
    <row r="722" spans="1:2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</row>
    <row r="723" spans="1:22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</row>
    <row r="724" spans="1:22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</row>
    <row r="725" spans="1:22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</row>
    <row r="726" spans="1:22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</row>
    <row r="727" spans="1:22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</row>
    <row r="728" spans="1:22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</row>
    <row r="729" spans="1:22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</row>
    <row r="730" spans="1:22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</row>
    <row r="731" spans="1:22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</row>
    <row r="732" spans="1:2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</row>
    <row r="733" spans="1:22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</row>
    <row r="734" spans="1:22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</row>
    <row r="735" spans="1:22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</row>
    <row r="736" spans="1:2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</row>
    <row r="737" spans="1:22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</row>
    <row r="738" spans="1:22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</row>
    <row r="739" spans="1:22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</row>
    <row r="740" spans="1:22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</row>
    <row r="741" spans="1:22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</row>
    <row r="742" spans="1:2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</row>
    <row r="743" spans="1:22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</row>
    <row r="744" spans="1:22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</row>
    <row r="745" spans="1:22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</row>
    <row r="746" spans="1:22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</row>
    <row r="747" spans="1:22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</row>
    <row r="748" spans="1:22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</row>
    <row r="749" spans="1:22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</row>
    <row r="750" spans="1:22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</row>
    <row r="751" spans="1:22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</row>
    <row r="752" spans="1:2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</row>
    <row r="753" spans="1:22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</row>
    <row r="754" spans="1:22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</row>
    <row r="755" spans="1:22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</row>
    <row r="756" spans="1:22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</row>
    <row r="757" spans="1:22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</row>
    <row r="758" spans="1:22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</row>
    <row r="759" spans="1:22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</row>
    <row r="760" spans="1:22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</row>
    <row r="761" spans="1:22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</row>
    <row r="762" spans="1:2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</row>
    <row r="763" spans="1:22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</row>
    <row r="764" spans="1:22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</row>
    <row r="765" spans="1:22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</row>
    <row r="766" spans="1:22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</row>
    <row r="767" spans="1:22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</row>
    <row r="768" spans="1:22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</row>
    <row r="769" spans="1:22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</row>
    <row r="770" spans="1:22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</row>
    <row r="771" spans="1:22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</row>
    <row r="772" spans="1:2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</row>
    <row r="773" spans="1:22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</row>
    <row r="774" spans="1:22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</row>
    <row r="775" spans="1:22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</row>
    <row r="776" spans="1:22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</row>
    <row r="777" spans="1:22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</row>
    <row r="778" spans="1:22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</row>
    <row r="779" spans="1:22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</row>
    <row r="780" spans="1:22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</row>
    <row r="781" spans="1:22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</row>
    <row r="782" spans="1:2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</row>
    <row r="783" spans="1:22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</row>
    <row r="784" spans="1:22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</row>
    <row r="785" spans="1:22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</row>
    <row r="786" spans="1:22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</row>
    <row r="787" spans="1:22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</row>
    <row r="788" spans="1:22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</row>
    <row r="789" spans="1:22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</row>
    <row r="790" spans="1:22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</row>
    <row r="791" spans="1:22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</row>
    <row r="792" spans="1:2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</row>
    <row r="793" spans="1:22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</row>
    <row r="794" spans="1:22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</row>
    <row r="795" spans="1:22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</row>
    <row r="796" spans="1:22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</row>
    <row r="797" spans="1:22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</row>
    <row r="798" spans="1:22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</row>
    <row r="799" spans="1:22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</row>
    <row r="800" spans="1:22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</row>
    <row r="801" spans="1:22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</row>
    <row r="802" spans="1:2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</row>
    <row r="803" spans="1:22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</row>
    <row r="804" spans="1:22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</row>
    <row r="805" spans="1:22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</row>
    <row r="806" spans="1:22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</row>
    <row r="807" spans="1:22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</row>
    <row r="808" spans="1:22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</row>
    <row r="809" spans="1:22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</row>
    <row r="810" spans="1:22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</row>
    <row r="811" spans="1:22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</row>
    <row r="812" spans="1:2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</row>
    <row r="813" spans="1:22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</row>
    <row r="814" spans="1:22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</row>
    <row r="815" spans="1:22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</row>
    <row r="816" spans="1:22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</row>
    <row r="817" spans="1:22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</row>
    <row r="818" spans="1:22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</row>
    <row r="819" spans="1:22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</row>
    <row r="820" spans="1:22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</row>
    <row r="821" spans="1:22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</row>
    <row r="822" spans="1:2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</row>
    <row r="823" spans="1:2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</row>
    <row r="824" spans="1:22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</row>
    <row r="825" spans="1:22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</row>
    <row r="826" spans="1:22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</row>
    <row r="827" spans="1:22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</row>
    <row r="828" spans="1:22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</row>
    <row r="829" spans="1:22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</row>
    <row r="830" spans="1:22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</row>
    <row r="831" spans="1:22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</row>
    <row r="832" spans="1:2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</row>
    <row r="833" spans="1:22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</row>
    <row r="834" spans="1:22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</row>
    <row r="835" spans="1:22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</row>
    <row r="836" spans="1:22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</row>
    <row r="837" spans="1:22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</row>
    <row r="838" spans="1:22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</row>
    <row r="839" spans="1:22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</row>
    <row r="840" spans="1:22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</row>
    <row r="841" spans="1:22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</row>
    <row r="842" spans="1:2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</row>
    <row r="843" spans="1:22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</row>
    <row r="844" spans="1:22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</row>
    <row r="845" spans="1:22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</row>
    <row r="846" spans="1:22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</row>
    <row r="847" spans="1:22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</row>
    <row r="848" spans="1:22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</row>
    <row r="849" spans="1:22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</row>
    <row r="850" spans="1:22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</row>
    <row r="851" spans="1:22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</row>
    <row r="852" spans="1:2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</row>
    <row r="853" spans="1:22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</row>
    <row r="854" spans="1:22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</row>
    <row r="855" spans="1:22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</row>
    <row r="856" spans="1:22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</row>
    <row r="857" spans="1:22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</row>
    <row r="858" spans="1:22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</row>
    <row r="859" spans="1:22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</row>
    <row r="860" spans="1:22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</row>
    <row r="861" spans="1:22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</row>
    <row r="862" spans="1:2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</row>
    <row r="863" spans="1:22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</row>
    <row r="864" spans="1:22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</row>
    <row r="865" spans="1:22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</row>
    <row r="866" spans="1:22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</row>
    <row r="867" spans="1:22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</row>
    <row r="868" spans="1:22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</row>
    <row r="869" spans="1:22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</row>
    <row r="870" spans="1:22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</row>
    <row r="871" spans="1:22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</row>
    <row r="872" spans="1:2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</row>
    <row r="873" spans="1:22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</row>
    <row r="874" spans="1:22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</row>
    <row r="875" spans="1:22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</row>
    <row r="876" spans="1:22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</row>
    <row r="877" spans="1:22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</row>
    <row r="878" spans="1:22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</row>
    <row r="879" spans="1:22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</row>
    <row r="880" spans="1:22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</row>
    <row r="881" spans="1:22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</row>
    <row r="882" spans="1:2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</row>
    <row r="883" spans="1:22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</row>
    <row r="884" spans="1:22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</row>
    <row r="885" spans="1:22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</row>
    <row r="886" spans="1:22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</row>
    <row r="887" spans="1:22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</row>
    <row r="888" spans="1:22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</row>
    <row r="889" spans="1:22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</row>
    <row r="890" spans="1:22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</row>
    <row r="891" spans="1:22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</row>
    <row r="892" spans="1:2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</row>
    <row r="893" spans="1:22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</row>
    <row r="894" spans="1:22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</row>
    <row r="895" spans="1:22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</row>
    <row r="896" spans="1:22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</row>
    <row r="897" spans="1:22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</row>
    <row r="898" spans="1:22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</row>
    <row r="899" spans="1:22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</row>
    <row r="900" spans="1:22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</row>
    <row r="901" spans="1:22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</row>
    <row r="902" spans="1:2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</row>
    <row r="903" spans="1:22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</row>
    <row r="904" spans="1:22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</row>
    <row r="905" spans="1:22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</row>
    <row r="906" spans="1:22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</row>
    <row r="907" spans="1:22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</row>
    <row r="908" spans="1:22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</row>
    <row r="909" spans="1:22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</row>
    <row r="910" spans="1:22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</row>
    <row r="911" spans="1:22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</row>
    <row r="912" spans="1:2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</row>
    <row r="913" spans="1:22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</row>
    <row r="914" spans="1:22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</row>
    <row r="915" spans="1:22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</row>
    <row r="916" spans="1:22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</row>
    <row r="917" spans="1:22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</row>
    <row r="918" spans="1:22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</row>
    <row r="919" spans="1:22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</row>
    <row r="920" spans="1:22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</row>
    <row r="921" spans="1:22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</row>
    <row r="922" spans="1:2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</row>
    <row r="923" spans="1:22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</row>
    <row r="924" spans="1:22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</row>
    <row r="925" spans="1:22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</row>
    <row r="926" spans="1:22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</row>
    <row r="927" spans="1:22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</row>
    <row r="928" spans="1:22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</row>
    <row r="929" spans="1:22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</row>
    <row r="930" spans="1:22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</row>
    <row r="931" spans="1:22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</row>
    <row r="932" spans="1:2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</row>
    <row r="933" spans="1:22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</row>
    <row r="934" spans="1:22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</row>
    <row r="935" spans="1:22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</row>
    <row r="936" spans="1:22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</row>
    <row r="937" spans="1:22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</row>
    <row r="938" spans="1:22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</row>
    <row r="939" spans="1:22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</row>
    <row r="940" spans="1:22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</row>
    <row r="941" spans="1:22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</row>
    <row r="942" spans="1:2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</row>
    <row r="943" spans="1:22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</row>
    <row r="944" spans="1:22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</row>
    <row r="945" spans="1:22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</row>
    <row r="946" spans="1:22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</row>
    <row r="947" spans="1:22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</row>
    <row r="948" spans="1:22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</row>
    <row r="949" spans="1:22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</row>
    <row r="950" spans="1:22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</row>
    <row r="951" spans="1:22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</row>
    <row r="952" spans="1:2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</row>
    <row r="953" spans="1:22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</row>
    <row r="954" spans="1:22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</row>
    <row r="955" spans="1:22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</row>
    <row r="956" spans="1:22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</row>
    <row r="957" spans="1:22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</row>
    <row r="958" spans="1:22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</row>
    <row r="959" spans="1:22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</row>
    <row r="960" spans="1:22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</row>
    <row r="961" spans="1:22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</row>
    <row r="962" spans="1:2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</row>
    <row r="963" spans="1:22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</row>
    <row r="964" spans="1:22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</row>
    <row r="965" spans="1:22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</row>
    <row r="966" spans="1:22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</row>
    <row r="967" spans="1:22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</row>
    <row r="968" spans="1:22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</row>
    <row r="969" spans="1:22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</row>
    <row r="970" spans="1:22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</row>
    <row r="971" spans="1:22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</row>
    <row r="972" spans="1:2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</row>
    <row r="973" spans="1:22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</row>
    <row r="974" spans="1:22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</row>
    <row r="975" spans="1:22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</row>
    <row r="976" spans="1:22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</row>
    <row r="977" spans="1:22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</row>
    <row r="978" spans="1:22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</row>
    <row r="979" spans="1:22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</row>
    <row r="980" spans="1:22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</row>
    <row r="981" spans="1:22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</row>
    <row r="982" spans="1:2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</row>
    <row r="983" spans="1:22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</row>
    <row r="984" spans="1:22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</row>
    <row r="985" spans="1:22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</row>
    <row r="986" spans="1:22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</row>
    <row r="987" spans="1:22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</row>
    <row r="988" spans="1:22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</row>
    <row r="989" spans="1:22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</row>
    <row r="990" spans="1:22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</row>
    <row r="991" spans="1:22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</row>
    <row r="992" spans="1:2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</row>
    <row r="993" spans="1:22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</row>
    <row r="994" spans="1:22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</row>
    <row r="995" spans="1:22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</row>
    <row r="996" spans="1:22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</row>
    <row r="997" spans="1:22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</row>
    <row r="998" spans="1:22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</row>
    <row r="999" spans="1:22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</row>
    <row r="1000" spans="1:22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</row>
    <row r="1001" spans="1:22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</row>
    <row r="1002" spans="1:22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</row>
    <row r="1003" spans="1:22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</row>
    <row r="1004" spans="1:22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</row>
    <row r="1005" spans="1:22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</row>
    <row r="1006" spans="1:22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</row>
    <row r="1007" spans="1:22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</row>
    <row r="1008" spans="1:22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</row>
    <row r="1009" spans="1:22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</row>
    <row r="1010" spans="1:22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</row>
    <row r="1011" spans="1:22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</row>
    <row r="1012" spans="1:22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</row>
    <row r="1013" spans="1:22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</row>
    <row r="1014" spans="1:22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</row>
    <row r="1015" spans="1:22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</row>
    <row r="1016" spans="1:22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</row>
    <row r="1017" spans="1:22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</row>
    <row r="1018" spans="1:22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</row>
    <row r="1019" spans="1:22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</row>
    <row r="1020" spans="1:22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</row>
    <row r="1021" spans="1:22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</row>
    <row r="1022" spans="1:22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</row>
    <row r="1023" spans="1:22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</row>
    <row r="1024" spans="1:22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</row>
    <row r="1025" spans="1:22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</row>
    <row r="1026" spans="1:22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</row>
    <row r="1027" spans="1:22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</row>
    <row r="1028" spans="1:22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</row>
    <row r="1029" spans="1:22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</row>
    <row r="1030" spans="1:22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</row>
    <row r="1031" spans="1:22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</row>
    <row r="1032" spans="1:22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</row>
    <row r="1033" spans="1:22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</row>
    <row r="1034" spans="1:22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</row>
    <row r="1035" spans="1:22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</row>
    <row r="1036" spans="1:22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</row>
    <row r="1037" spans="1:22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</row>
    <row r="1038" spans="1:22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</row>
    <row r="1039" spans="1:22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</row>
    <row r="1040" spans="1:22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</row>
    <row r="1041" spans="1:22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</row>
    <row r="1042" spans="1:22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</row>
    <row r="1043" spans="1:22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</row>
    <row r="1044" spans="1:22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</row>
    <row r="1045" spans="1:22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</row>
    <row r="1046" spans="1:22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</row>
    <row r="1047" spans="1:22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</row>
    <row r="1048" spans="1:22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</row>
    <row r="1049" spans="1:22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</row>
    <row r="1050" spans="1:22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</row>
    <row r="1051" spans="1:22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</row>
    <row r="1052" spans="1:22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</row>
    <row r="1053" spans="1:22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</row>
    <row r="1054" spans="1:22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</row>
    <row r="1055" spans="1:22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</row>
    <row r="1056" spans="1:22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</row>
    <row r="1057" spans="1:22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</row>
    <row r="1058" spans="1:22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</row>
    <row r="1059" spans="1:22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</row>
    <row r="1060" spans="1:22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</row>
    <row r="1061" spans="1:22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</row>
    <row r="1062" spans="1:22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</row>
    <row r="1063" spans="1:22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</row>
  </sheetData>
  <mergeCells count="17">
    <mergeCell ref="D60:E60"/>
    <mergeCell ref="F60:J60"/>
    <mergeCell ref="U4:V4"/>
    <mergeCell ref="Q58:R58"/>
    <mergeCell ref="S58:T58"/>
    <mergeCell ref="U58:V58"/>
    <mergeCell ref="E2:S2"/>
    <mergeCell ref="K4:L4"/>
    <mergeCell ref="M4:N4"/>
    <mergeCell ref="O4:P4"/>
    <mergeCell ref="Q4:R4"/>
    <mergeCell ref="S4:T4"/>
    <mergeCell ref="D7:E7"/>
    <mergeCell ref="F7:J7"/>
    <mergeCell ref="K58:L58"/>
    <mergeCell ref="M58:N58"/>
    <mergeCell ref="O58:P58"/>
  </mergeCells>
  <phoneticPr fontId="0" type="noConversion"/>
  <pageMargins left="0.19652777777777777" right="0.19652777777777777" top="0.65902777777777777" bottom="0.63124999999999998" header="0.39374999999999999" footer="0.39374999999999999"/>
  <pageSetup paperSize="9" scale="62" orientation="landscape" useFirstPageNumber="1" r:id="rId1"/>
  <headerFooter alignWithMargins="0">
    <oddHeader>&amp;C&amp;"MAC C Times,Bold"&amp;12ЗАВРШНА СМЕТКА 2022 ГОДИНА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116"/>
  <sheetViews>
    <sheetView topLeftCell="A3" workbookViewId="0">
      <selection activeCell="L9" sqref="L9"/>
    </sheetView>
  </sheetViews>
  <sheetFormatPr defaultColWidth="11.5703125" defaultRowHeight="12.75"/>
  <cols>
    <col min="11" max="11" width="13.5703125" customWidth="1"/>
    <col min="12" max="12" width="13.7109375" customWidth="1"/>
  </cols>
  <sheetData>
    <row r="3" spans="1:22" ht="15.75">
      <c r="A3" s="62"/>
      <c r="B3" s="1"/>
      <c r="C3" s="2"/>
      <c r="D3" s="3"/>
      <c r="E3" s="4"/>
      <c r="T3" s="5"/>
      <c r="U3" s="74"/>
      <c r="V3" s="5"/>
    </row>
    <row r="4" spans="1:22" ht="15.75">
      <c r="A4" s="62"/>
      <c r="B4" s="1"/>
      <c r="C4" s="2"/>
      <c r="D4" s="3"/>
      <c r="E4" s="76" t="s">
        <v>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5"/>
      <c r="U4" s="74"/>
      <c r="V4" s="5"/>
    </row>
    <row r="5" spans="1:22" ht="15.75">
      <c r="A5" s="62"/>
      <c r="B5" s="1"/>
      <c r="C5" s="2"/>
      <c r="D5" s="3"/>
      <c r="E5" s="4"/>
      <c r="T5" s="5"/>
      <c r="U5" s="74"/>
      <c r="V5" s="5"/>
    </row>
    <row r="6" spans="1:22" ht="15">
      <c r="B6" s="8"/>
      <c r="C6" s="9" t="s">
        <v>101</v>
      </c>
      <c r="D6" s="10"/>
      <c r="E6" s="11"/>
      <c r="F6" s="12"/>
      <c r="G6" s="11"/>
      <c r="H6" s="11"/>
      <c r="I6" s="13"/>
      <c r="J6" s="14"/>
      <c r="K6" s="75" t="s">
        <v>1</v>
      </c>
      <c r="L6" s="75"/>
      <c r="M6" s="75" t="s">
        <v>2</v>
      </c>
      <c r="N6" s="75"/>
      <c r="O6" s="77" t="s">
        <v>3</v>
      </c>
      <c r="P6" s="77"/>
      <c r="Q6" s="75" t="s">
        <v>4</v>
      </c>
      <c r="R6" s="75"/>
      <c r="S6" s="75" t="s">
        <v>5</v>
      </c>
      <c r="T6" s="75"/>
      <c r="U6" s="75" t="s">
        <v>6</v>
      </c>
      <c r="V6" s="75"/>
    </row>
    <row r="7" spans="1:22" ht="25.5">
      <c r="B7" s="15"/>
      <c r="C7" s="16" t="s">
        <v>102</v>
      </c>
      <c r="D7" s="17"/>
      <c r="E7" s="18"/>
      <c r="F7" s="19"/>
      <c r="G7" s="18"/>
      <c r="I7" s="20"/>
      <c r="J7" s="18"/>
      <c r="K7" s="22" t="s">
        <v>7</v>
      </c>
      <c r="L7" s="23" t="s">
        <v>8</v>
      </c>
      <c r="M7" s="22" t="s">
        <v>7</v>
      </c>
      <c r="N7" s="23" t="s">
        <v>8</v>
      </c>
      <c r="O7" s="22" t="s">
        <v>7</v>
      </c>
      <c r="P7" s="23" t="s">
        <v>8</v>
      </c>
      <c r="Q7" s="22" t="s">
        <v>7</v>
      </c>
      <c r="R7" s="23" t="s">
        <v>8</v>
      </c>
      <c r="S7" s="22" t="s">
        <v>7</v>
      </c>
      <c r="T7" s="23" t="s">
        <v>8</v>
      </c>
      <c r="U7" s="22" t="s">
        <v>7</v>
      </c>
      <c r="V7" s="23" t="s">
        <v>8</v>
      </c>
    </row>
    <row r="8" spans="1:22">
      <c r="A8" s="33"/>
      <c r="B8" s="24"/>
      <c r="C8" s="25"/>
      <c r="D8" s="26" t="s">
        <v>9</v>
      </c>
      <c r="E8" s="27"/>
      <c r="F8" s="28"/>
      <c r="G8" s="27"/>
      <c r="H8" s="27"/>
      <c r="I8" s="29"/>
      <c r="J8" s="30"/>
      <c r="K8" s="31"/>
      <c r="L8" s="32">
        <f>L9-L62</f>
        <v>0</v>
      </c>
      <c r="M8" s="31"/>
      <c r="N8" s="32">
        <f>N9-N62</f>
        <v>0</v>
      </c>
      <c r="O8" s="31"/>
      <c r="P8" s="32">
        <f>P9-P62</f>
        <v>295011</v>
      </c>
      <c r="Q8" s="31"/>
      <c r="R8" s="32">
        <f>R9-R62</f>
        <v>3914060</v>
      </c>
      <c r="S8" s="31"/>
      <c r="T8" s="32">
        <f>T9-T62</f>
        <v>0</v>
      </c>
      <c r="U8" s="31"/>
      <c r="V8" s="32">
        <f>V9-V62</f>
        <v>4209071</v>
      </c>
    </row>
    <row r="9" spans="1:22">
      <c r="B9" s="34"/>
      <c r="C9" s="35"/>
      <c r="D9" s="78">
        <v>7</v>
      </c>
      <c r="E9" s="78"/>
      <c r="F9" s="79" t="s">
        <v>10</v>
      </c>
      <c r="G9" s="79"/>
      <c r="H9" s="79"/>
      <c r="I9" s="79"/>
      <c r="J9" s="79"/>
      <c r="K9" s="32">
        <f t="shared" ref="K9:T9" si="0">SUM(K10+K20+K26+K31+K36+K41+K45+K47)</f>
        <v>158400000</v>
      </c>
      <c r="L9" s="32">
        <f t="shared" si="0"/>
        <v>139142520</v>
      </c>
      <c r="M9" s="32">
        <f t="shared" si="0"/>
        <v>190462873</v>
      </c>
      <c r="N9" s="32">
        <f t="shared" si="0"/>
        <v>172440191</v>
      </c>
      <c r="O9" s="32">
        <f t="shared" si="0"/>
        <v>11330000</v>
      </c>
      <c r="P9" s="32">
        <f t="shared" si="0"/>
        <v>6198420</v>
      </c>
      <c r="Q9" s="32">
        <f t="shared" si="0"/>
        <v>5110370</v>
      </c>
      <c r="R9" s="32">
        <f t="shared" si="0"/>
        <v>7519298</v>
      </c>
      <c r="S9" s="32">
        <f t="shared" si="0"/>
        <v>0</v>
      </c>
      <c r="T9" s="32">
        <f t="shared" si="0"/>
        <v>0</v>
      </c>
      <c r="U9" s="32">
        <f t="shared" ref="U9:V48" si="1">SUM(K9+M9+O9+Q9+S9)</f>
        <v>365303243</v>
      </c>
      <c r="V9" s="32">
        <f t="shared" si="1"/>
        <v>325300429</v>
      </c>
    </row>
    <row r="10" spans="1:22">
      <c r="B10" s="36"/>
      <c r="C10" s="37"/>
      <c r="D10" s="38"/>
      <c r="E10" s="39"/>
      <c r="F10" s="19">
        <v>71</v>
      </c>
      <c r="G10" s="40" t="s">
        <v>11</v>
      </c>
      <c r="H10" s="40"/>
      <c r="I10" s="41"/>
      <c r="J10" s="42"/>
      <c r="K10" s="31">
        <f t="shared" ref="K10:T10" si="2">SUM(K11:K19)</f>
        <v>47939339</v>
      </c>
      <c r="L10" s="31">
        <f t="shared" si="2"/>
        <v>58876631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1"/>
        <v>47939339</v>
      </c>
      <c r="V10" s="31">
        <f t="shared" si="1"/>
        <v>58876631</v>
      </c>
    </row>
    <row r="11" spans="1:22" ht="63.75">
      <c r="B11" s="36"/>
      <c r="C11" s="37"/>
      <c r="D11" s="38"/>
      <c r="E11" s="39"/>
      <c r="F11" s="43"/>
      <c r="G11" s="39"/>
      <c r="H11" s="39"/>
      <c r="I11" s="44">
        <v>711</v>
      </c>
      <c r="J11" s="45" t="s">
        <v>12</v>
      </c>
      <c r="K11" s="46">
        <v>3290000</v>
      </c>
      <c r="L11" s="46">
        <v>4029724</v>
      </c>
      <c r="M11" s="46"/>
      <c r="N11" s="46"/>
      <c r="O11" s="46"/>
      <c r="P11" s="46"/>
      <c r="Q11" s="46"/>
      <c r="R11" s="46"/>
      <c r="S11" s="46"/>
      <c r="T11" s="46"/>
      <c r="U11" s="46">
        <f t="shared" si="1"/>
        <v>3290000</v>
      </c>
      <c r="V11" s="46">
        <f t="shared" si="1"/>
        <v>4029724</v>
      </c>
    </row>
    <row r="12" spans="1:22" ht="51">
      <c r="B12" s="36"/>
      <c r="C12" s="37"/>
      <c r="D12" s="38"/>
      <c r="E12" s="39"/>
      <c r="F12" s="43"/>
      <c r="G12" s="39"/>
      <c r="H12" s="39"/>
      <c r="I12" s="44">
        <v>712</v>
      </c>
      <c r="J12" s="45" t="s">
        <v>13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>
        <f t="shared" si="1"/>
        <v>0</v>
      </c>
      <c r="V12" s="46">
        <f t="shared" si="1"/>
        <v>0</v>
      </c>
    </row>
    <row r="13" spans="1:22" ht="25.5">
      <c r="B13" s="36"/>
      <c r="C13" s="37"/>
      <c r="D13" s="38"/>
      <c r="E13" s="39"/>
      <c r="F13" s="43"/>
      <c r="G13" s="39"/>
      <c r="H13" s="39"/>
      <c r="I13" s="44">
        <v>713</v>
      </c>
      <c r="J13" s="45" t="s">
        <v>14</v>
      </c>
      <c r="K13" s="46">
        <v>10760000</v>
      </c>
      <c r="L13" s="46">
        <v>14466180</v>
      </c>
      <c r="M13" s="46"/>
      <c r="N13" s="46"/>
      <c r="O13" s="46"/>
      <c r="P13" s="46"/>
      <c r="Q13" s="46"/>
      <c r="R13" s="46"/>
      <c r="S13" s="46"/>
      <c r="T13" s="46"/>
      <c r="U13" s="46">
        <f t="shared" si="1"/>
        <v>10760000</v>
      </c>
      <c r="V13" s="46">
        <f t="shared" si="1"/>
        <v>14466180</v>
      </c>
    </row>
    <row r="14" spans="1:22" ht="51">
      <c r="B14" s="36"/>
      <c r="C14" s="37"/>
      <c r="D14" s="38"/>
      <c r="E14" s="39"/>
      <c r="F14" s="43"/>
      <c r="G14" s="39"/>
      <c r="H14" s="39"/>
      <c r="I14" s="44">
        <v>714</v>
      </c>
      <c r="J14" s="45" t="s">
        <v>15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>
        <f t="shared" si="1"/>
        <v>0</v>
      </c>
      <c r="V14" s="46">
        <f t="shared" si="1"/>
        <v>0</v>
      </c>
    </row>
    <row r="15" spans="1:22" ht="76.5">
      <c r="B15" s="36"/>
      <c r="C15" s="37"/>
      <c r="D15" s="38"/>
      <c r="E15" s="39"/>
      <c r="F15" s="43"/>
      <c r="G15" s="39"/>
      <c r="H15" s="39"/>
      <c r="I15" s="44">
        <v>715</v>
      </c>
      <c r="J15" s="45" t="s">
        <v>16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>
        <f t="shared" si="1"/>
        <v>0</v>
      </c>
      <c r="V15" s="46">
        <f t="shared" si="1"/>
        <v>0</v>
      </c>
    </row>
    <row r="16" spans="1:22" ht="25.5">
      <c r="B16" s="36"/>
      <c r="C16" s="37"/>
      <c r="D16" s="38"/>
      <c r="E16" s="39"/>
      <c r="F16" s="43"/>
      <c r="G16" s="39"/>
      <c r="H16" s="39"/>
      <c r="I16" s="44">
        <v>716</v>
      </c>
      <c r="J16" s="45" t="s">
        <v>17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>
        <f t="shared" si="1"/>
        <v>0</v>
      </c>
      <c r="V16" s="46">
        <f t="shared" si="1"/>
        <v>0</v>
      </c>
    </row>
    <row r="17" spans="2:22" ht="38.25">
      <c r="B17" s="36"/>
      <c r="C17" s="37"/>
      <c r="D17" s="38"/>
      <c r="E17" s="39"/>
      <c r="F17" s="43"/>
      <c r="G17" s="39"/>
      <c r="H17" s="39"/>
      <c r="I17" s="44">
        <v>717</v>
      </c>
      <c r="J17" s="45" t="s">
        <v>18</v>
      </c>
      <c r="K17" s="46">
        <v>33759339</v>
      </c>
      <c r="L17" s="46">
        <v>40380727</v>
      </c>
      <c r="M17" s="46"/>
      <c r="N17" s="46"/>
      <c r="O17" s="46"/>
      <c r="P17" s="46"/>
      <c r="Q17" s="46"/>
      <c r="R17" s="46"/>
      <c r="S17" s="46"/>
      <c r="T17" s="46"/>
      <c r="U17" s="46">
        <f t="shared" si="1"/>
        <v>33759339</v>
      </c>
      <c r="V17" s="46">
        <f t="shared" si="1"/>
        <v>40380727</v>
      </c>
    </row>
    <row r="18" spans="2:22" ht="63.75">
      <c r="B18" s="36"/>
      <c r="C18" s="37"/>
      <c r="D18" s="38"/>
      <c r="E18" s="39"/>
      <c r="F18" s="43"/>
      <c r="G18" s="39"/>
      <c r="H18" s="39"/>
      <c r="I18" s="44">
        <v>718</v>
      </c>
      <c r="J18" s="45" t="s">
        <v>19</v>
      </c>
      <c r="K18" s="46">
        <v>130000</v>
      </c>
      <c r="L18" s="46"/>
      <c r="M18" s="46"/>
      <c r="N18" s="46"/>
      <c r="O18" s="46"/>
      <c r="P18" s="46"/>
      <c r="Q18" s="46"/>
      <c r="R18" s="46"/>
      <c r="S18" s="46"/>
      <c r="T18" s="46"/>
      <c r="U18" s="46">
        <f t="shared" si="1"/>
        <v>130000</v>
      </c>
      <c r="V18" s="46">
        <f t="shared" si="1"/>
        <v>0</v>
      </c>
    </row>
    <row r="19" spans="2:22" ht="38.25">
      <c r="B19" s="36"/>
      <c r="C19" s="37"/>
      <c r="D19" s="38"/>
      <c r="E19" s="39"/>
      <c r="F19" s="43"/>
      <c r="G19" s="39"/>
      <c r="H19" s="39"/>
      <c r="I19" s="44">
        <v>719</v>
      </c>
      <c r="J19" s="45" t="s">
        <v>20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>
        <f t="shared" si="1"/>
        <v>0</v>
      </c>
      <c r="V19" s="46">
        <f t="shared" si="1"/>
        <v>0</v>
      </c>
    </row>
    <row r="20" spans="2:22">
      <c r="B20" s="36"/>
      <c r="C20" s="37"/>
      <c r="D20" s="38"/>
      <c r="E20" s="39"/>
      <c r="F20" s="19">
        <v>72</v>
      </c>
      <c r="G20" s="40" t="s">
        <v>21</v>
      </c>
      <c r="H20" s="40"/>
      <c r="I20" s="41"/>
      <c r="J20" s="42"/>
      <c r="K20" s="31">
        <f t="shared" ref="K20:T20" si="3">SUM(K21:K25)</f>
        <v>6350000</v>
      </c>
      <c r="L20" s="31">
        <f t="shared" si="3"/>
        <v>2225484</v>
      </c>
      <c r="M20" s="31">
        <f t="shared" si="3"/>
        <v>0</v>
      </c>
      <c r="N20" s="31">
        <f t="shared" si="3"/>
        <v>0</v>
      </c>
      <c r="O20" s="31">
        <f t="shared" si="3"/>
        <v>11330000</v>
      </c>
      <c r="P20" s="31">
        <f t="shared" si="3"/>
        <v>6198420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1"/>
        <v>17680000</v>
      </c>
      <c r="V20" s="31">
        <f t="shared" si="1"/>
        <v>8423904</v>
      </c>
    </row>
    <row r="21" spans="2:22" ht="51">
      <c r="B21" s="36"/>
      <c r="C21" s="37"/>
      <c r="D21" s="38"/>
      <c r="E21" s="39"/>
      <c r="F21" s="43"/>
      <c r="G21" s="39"/>
      <c r="H21" s="39"/>
      <c r="I21" s="47">
        <v>721</v>
      </c>
      <c r="J21" s="48" t="s">
        <v>22</v>
      </c>
      <c r="K21" s="46"/>
      <c r="L21" s="46"/>
      <c r="M21" s="46"/>
      <c r="N21" s="46"/>
      <c r="O21" s="46"/>
      <c r="P21" s="46">
        <v>2690</v>
      </c>
      <c r="Q21" s="46"/>
      <c r="R21" s="46"/>
      <c r="S21" s="46"/>
      <c r="T21" s="46"/>
      <c r="U21" s="46">
        <f t="shared" si="1"/>
        <v>0</v>
      </c>
      <c r="V21" s="46">
        <f t="shared" si="1"/>
        <v>2690</v>
      </c>
    </row>
    <row r="22" spans="2:22" ht="38.25">
      <c r="B22" s="36"/>
      <c r="C22" s="37"/>
      <c r="D22" s="38"/>
      <c r="E22" s="39"/>
      <c r="F22" s="43"/>
      <c r="G22" s="39"/>
      <c r="H22" s="39"/>
      <c r="I22" s="44">
        <v>722</v>
      </c>
      <c r="J22" s="45" t="s">
        <v>23</v>
      </c>
      <c r="K22" s="46">
        <v>1050000</v>
      </c>
      <c r="L22" s="46">
        <v>609125</v>
      </c>
      <c r="M22" s="46"/>
      <c r="N22" s="46"/>
      <c r="O22" s="46"/>
      <c r="P22" s="46">
        <v>1679</v>
      </c>
      <c r="Q22" s="46"/>
      <c r="R22" s="46"/>
      <c r="S22" s="46"/>
      <c r="T22" s="46"/>
      <c r="U22" s="46">
        <f t="shared" si="1"/>
        <v>1050000</v>
      </c>
      <c r="V22" s="46">
        <f t="shared" si="1"/>
        <v>610804</v>
      </c>
    </row>
    <row r="23" spans="2:22" ht="63.75">
      <c r="B23" s="36"/>
      <c r="C23" s="37"/>
      <c r="D23" s="38"/>
      <c r="E23" s="39"/>
      <c r="F23" s="43"/>
      <c r="G23" s="39"/>
      <c r="H23" s="39"/>
      <c r="I23" s="47">
        <v>723</v>
      </c>
      <c r="J23" s="48" t="s">
        <v>24</v>
      </c>
      <c r="K23" s="46">
        <v>700000</v>
      </c>
      <c r="L23" s="46">
        <v>239784</v>
      </c>
      <c r="M23" s="46"/>
      <c r="N23" s="46"/>
      <c r="O23" s="46">
        <v>11220000</v>
      </c>
      <c r="P23" s="46">
        <v>6181481</v>
      </c>
      <c r="Q23" s="46"/>
      <c r="R23" s="46"/>
      <c r="S23" s="46"/>
      <c r="T23" s="46"/>
      <c r="U23" s="46">
        <f t="shared" si="1"/>
        <v>11920000</v>
      </c>
      <c r="V23" s="46">
        <f t="shared" si="1"/>
        <v>6421265</v>
      </c>
    </row>
    <row r="24" spans="2:22" ht="38.25">
      <c r="B24" s="36"/>
      <c r="C24" s="37"/>
      <c r="D24" s="38"/>
      <c r="E24" s="39"/>
      <c r="F24" s="43"/>
      <c r="G24" s="39"/>
      <c r="H24" s="39"/>
      <c r="I24" s="44">
        <v>724</v>
      </c>
      <c r="J24" s="45" t="s">
        <v>25</v>
      </c>
      <c r="K24" s="46"/>
      <c r="L24" s="46">
        <v>33000</v>
      </c>
      <c r="M24" s="46"/>
      <c r="N24" s="46"/>
      <c r="O24" s="46"/>
      <c r="P24" s="46">
        <v>10070</v>
      </c>
      <c r="Q24" s="46"/>
      <c r="R24" s="46"/>
      <c r="S24" s="46"/>
      <c r="T24" s="46"/>
      <c r="U24" s="46">
        <f t="shared" si="1"/>
        <v>0</v>
      </c>
      <c r="V24" s="46">
        <f t="shared" si="1"/>
        <v>43070</v>
      </c>
    </row>
    <row r="25" spans="2:22" ht="38.25">
      <c r="B25" s="36"/>
      <c r="C25" s="37"/>
      <c r="D25" s="38"/>
      <c r="E25" s="39"/>
      <c r="F25" s="43"/>
      <c r="G25" s="39"/>
      <c r="H25" s="39"/>
      <c r="I25" s="44">
        <v>725</v>
      </c>
      <c r="J25" s="45" t="s">
        <v>26</v>
      </c>
      <c r="K25" s="46">
        <v>4600000</v>
      </c>
      <c r="L25" s="46">
        <v>1343575</v>
      </c>
      <c r="M25" s="46"/>
      <c r="N25" s="46"/>
      <c r="O25" s="46">
        <v>110000</v>
      </c>
      <c r="P25" s="46">
        <v>2500</v>
      </c>
      <c r="Q25" s="46"/>
      <c r="R25" s="46"/>
      <c r="S25" s="46"/>
      <c r="T25" s="46"/>
      <c r="U25" s="46">
        <f t="shared" si="1"/>
        <v>4710000</v>
      </c>
      <c r="V25" s="46">
        <f t="shared" si="1"/>
        <v>1346075</v>
      </c>
    </row>
    <row r="26" spans="2:22">
      <c r="B26" s="36"/>
      <c r="C26" s="37"/>
      <c r="D26" s="38"/>
      <c r="E26" s="39"/>
      <c r="F26" s="19">
        <v>73</v>
      </c>
      <c r="G26" s="40" t="s">
        <v>27</v>
      </c>
      <c r="H26" s="40"/>
      <c r="I26" s="41"/>
      <c r="J26" s="42"/>
      <c r="K26" s="31">
        <f t="shared" ref="K26:T26" si="4">SUM(K27:K30)</f>
        <v>44806387</v>
      </c>
      <c r="L26" s="31">
        <f t="shared" si="4"/>
        <v>25071413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0</v>
      </c>
      <c r="S26" s="31">
        <f t="shared" si="4"/>
        <v>0</v>
      </c>
      <c r="T26" s="31">
        <f t="shared" si="4"/>
        <v>0</v>
      </c>
      <c r="U26" s="31">
        <f t="shared" si="1"/>
        <v>44806387</v>
      </c>
      <c r="V26" s="31">
        <f t="shared" si="1"/>
        <v>25071413</v>
      </c>
    </row>
    <row r="27" spans="2:22" ht="51">
      <c r="B27" s="36"/>
      <c r="C27" s="37"/>
      <c r="D27" s="38"/>
      <c r="E27" s="39"/>
      <c r="F27" s="43"/>
      <c r="G27" s="39"/>
      <c r="H27" s="39"/>
      <c r="I27" s="41">
        <v>731</v>
      </c>
      <c r="J27" s="42" t="s">
        <v>28</v>
      </c>
      <c r="K27" s="49">
        <v>6203387</v>
      </c>
      <c r="L27" s="49"/>
      <c r="M27" s="49"/>
      <c r="N27" s="49"/>
      <c r="O27" s="49"/>
      <c r="P27" s="49"/>
      <c r="Q27" s="49"/>
      <c r="R27" s="49"/>
      <c r="S27" s="49"/>
      <c r="T27" s="46"/>
      <c r="U27" s="46">
        <f t="shared" si="1"/>
        <v>6203387</v>
      </c>
      <c r="V27" s="46">
        <f t="shared" si="1"/>
        <v>0</v>
      </c>
    </row>
    <row r="28" spans="2:22" ht="25.5">
      <c r="B28" s="36"/>
      <c r="C28" s="37"/>
      <c r="D28" s="38"/>
      <c r="E28" s="39"/>
      <c r="F28" s="43"/>
      <c r="G28" s="39"/>
      <c r="H28" s="39"/>
      <c r="I28" s="47">
        <v>732</v>
      </c>
      <c r="J28" s="48" t="s">
        <v>29</v>
      </c>
      <c r="K28" s="49"/>
      <c r="L28" s="49"/>
      <c r="M28" s="49"/>
      <c r="N28" s="49"/>
      <c r="O28" s="49"/>
      <c r="P28" s="49"/>
      <c r="Q28" s="49"/>
      <c r="R28" s="49"/>
      <c r="S28" s="49"/>
      <c r="T28" s="46"/>
      <c r="U28" s="46">
        <f t="shared" si="1"/>
        <v>0</v>
      </c>
      <c r="V28" s="46">
        <f t="shared" si="1"/>
        <v>0</v>
      </c>
    </row>
    <row r="29" spans="2:22" ht="76.5">
      <c r="B29" s="36"/>
      <c r="C29" s="37"/>
      <c r="D29" s="38"/>
      <c r="E29" s="39"/>
      <c r="F29" s="43"/>
      <c r="G29" s="39"/>
      <c r="H29" s="39"/>
      <c r="I29" s="44">
        <v>733</v>
      </c>
      <c r="J29" s="45" t="s">
        <v>30</v>
      </c>
      <c r="K29" s="49">
        <v>38603000</v>
      </c>
      <c r="L29" s="49">
        <v>25071413</v>
      </c>
      <c r="M29" s="49"/>
      <c r="N29" s="49"/>
      <c r="O29" s="49"/>
      <c r="P29" s="49"/>
      <c r="Q29" s="49"/>
      <c r="R29" s="49"/>
      <c r="S29" s="49"/>
      <c r="T29" s="46"/>
      <c r="U29" s="46">
        <f t="shared" si="1"/>
        <v>38603000</v>
      </c>
      <c r="V29" s="46">
        <f t="shared" si="1"/>
        <v>25071413</v>
      </c>
    </row>
    <row r="30" spans="2:22" ht="63.75">
      <c r="B30" s="36"/>
      <c r="C30" s="37"/>
      <c r="D30" s="38"/>
      <c r="E30" s="39"/>
      <c r="F30" s="43"/>
      <c r="G30" s="39"/>
      <c r="H30" s="39"/>
      <c r="I30" s="44">
        <v>734</v>
      </c>
      <c r="J30" s="45" t="s">
        <v>31</v>
      </c>
      <c r="K30" s="49"/>
      <c r="L30" s="49"/>
      <c r="M30" s="49"/>
      <c r="N30" s="49"/>
      <c r="O30" s="49"/>
      <c r="P30" s="49"/>
      <c r="Q30" s="49"/>
      <c r="R30" s="49"/>
      <c r="S30" s="49"/>
      <c r="T30" s="46"/>
      <c r="U30" s="46">
        <f t="shared" si="1"/>
        <v>0</v>
      </c>
      <c r="V30" s="46">
        <f t="shared" si="1"/>
        <v>0</v>
      </c>
    </row>
    <row r="31" spans="2:22">
      <c r="B31" s="36"/>
      <c r="C31" s="37"/>
      <c r="D31" s="38"/>
      <c r="E31" s="39"/>
      <c r="F31" s="19">
        <v>74</v>
      </c>
      <c r="G31" s="40" t="s">
        <v>32</v>
      </c>
      <c r="H31" s="40"/>
      <c r="I31" s="41"/>
      <c r="J31" s="42"/>
      <c r="K31" s="31">
        <f t="shared" ref="K31:P31" si="5">SUM(K32:K34)</f>
        <v>59304274</v>
      </c>
      <c r="L31" s="31">
        <f t="shared" si="5"/>
        <v>52968992</v>
      </c>
      <c r="M31" s="31">
        <f t="shared" si="5"/>
        <v>190462873</v>
      </c>
      <c r="N31" s="31">
        <f t="shared" si="5"/>
        <v>172440191</v>
      </c>
      <c r="O31" s="31">
        <f t="shared" si="5"/>
        <v>0</v>
      </c>
      <c r="P31" s="31">
        <f t="shared" si="5"/>
        <v>0</v>
      </c>
      <c r="Q31" s="31">
        <f>SUM(Q32:Q35)</f>
        <v>5110370</v>
      </c>
      <c r="R31" s="31">
        <f>SUM(R32:R34)</f>
        <v>7519298</v>
      </c>
      <c r="S31" s="31">
        <f>SUM(S32:S34)</f>
        <v>0</v>
      </c>
      <c r="T31" s="31">
        <f>SUM(T32:T34)</f>
        <v>0</v>
      </c>
      <c r="U31" s="31">
        <f t="shared" si="1"/>
        <v>254877517</v>
      </c>
      <c r="V31" s="31">
        <f t="shared" si="1"/>
        <v>232928481</v>
      </c>
    </row>
    <row r="32" spans="2:22" ht="51">
      <c r="B32" s="36"/>
      <c r="C32" s="37"/>
      <c r="D32" s="38"/>
      <c r="E32" s="39"/>
      <c r="F32" s="43"/>
      <c r="G32" s="39"/>
      <c r="H32" s="39"/>
      <c r="I32" s="47">
        <v>741</v>
      </c>
      <c r="J32" s="48" t="s">
        <v>33</v>
      </c>
      <c r="K32" s="46">
        <v>59304274</v>
      </c>
      <c r="L32" s="46">
        <v>52968992</v>
      </c>
      <c r="M32" s="46">
        <v>190462873</v>
      </c>
      <c r="N32" s="46">
        <v>172440191</v>
      </c>
      <c r="O32" s="46"/>
      <c r="P32" s="46"/>
      <c r="Q32" s="46"/>
      <c r="R32" s="46"/>
      <c r="S32" s="46"/>
      <c r="T32" s="46"/>
      <c r="U32" s="46">
        <f t="shared" si="1"/>
        <v>249767147</v>
      </c>
      <c r="V32" s="46">
        <f t="shared" si="1"/>
        <v>225409183</v>
      </c>
    </row>
    <row r="33" spans="2:22" ht="25.5">
      <c r="B33" s="36"/>
      <c r="C33" s="37"/>
      <c r="D33" s="38"/>
      <c r="E33" s="39"/>
      <c r="F33" s="43"/>
      <c r="G33" s="39"/>
      <c r="H33" s="39"/>
      <c r="I33" s="44">
        <v>742</v>
      </c>
      <c r="J33" s="45" t="s">
        <v>34</v>
      </c>
      <c r="K33" s="46"/>
      <c r="L33" s="46"/>
      <c r="M33" s="46"/>
      <c r="N33" s="46"/>
      <c r="O33" s="46"/>
      <c r="P33" s="46"/>
      <c r="Q33" s="46">
        <v>3337024</v>
      </c>
      <c r="R33" s="46">
        <v>7519298</v>
      </c>
      <c r="S33" s="46"/>
      <c r="T33" s="46"/>
      <c r="U33" s="46">
        <f t="shared" si="1"/>
        <v>3337024</v>
      </c>
      <c r="V33" s="46">
        <f t="shared" si="1"/>
        <v>7519298</v>
      </c>
    </row>
    <row r="34" spans="2:22" ht="25.5">
      <c r="B34" s="36"/>
      <c r="C34" s="37"/>
      <c r="D34" s="38"/>
      <c r="E34" s="39"/>
      <c r="F34" s="43"/>
      <c r="G34" s="39"/>
      <c r="H34" s="39"/>
      <c r="I34" s="41">
        <v>743</v>
      </c>
      <c r="J34" s="42" t="s">
        <v>35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>
        <f t="shared" si="1"/>
        <v>0</v>
      </c>
      <c r="V34" s="46">
        <f t="shared" si="1"/>
        <v>0</v>
      </c>
    </row>
    <row r="35" spans="2:22" ht="38.25">
      <c r="B35" s="36"/>
      <c r="C35" s="37"/>
      <c r="D35" s="38"/>
      <c r="E35" s="39"/>
      <c r="F35" s="43"/>
      <c r="G35" s="39"/>
      <c r="H35" s="39"/>
      <c r="I35" s="41">
        <v>744</v>
      </c>
      <c r="J35" s="42" t="s">
        <v>99</v>
      </c>
      <c r="K35" s="46"/>
      <c r="L35" s="46"/>
      <c r="M35" s="46"/>
      <c r="N35" s="46"/>
      <c r="O35" s="46"/>
      <c r="P35" s="46"/>
      <c r="Q35" s="46">
        <v>1773346</v>
      </c>
      <c r="R35" s="46"/>
      <c r="S35" s="46"/>
      <c r="T35" s="46"/>
      <c r="U35" s="46"/>
      <c r="V35" s="46"/>
    </row>
    <row r="36" spans="2:22">
      <c r="B36" s="36"/>
      <c r="C36" s="37"/>
      <c r="D36" s="38"/>
      <c r="E36" s="39"/>
      <c r="F36" s="19">
        <v>75</v>
      </c>
      <c r="G36" s="40" t="s">
        <v>36</v>
      </c>
      <c r="H36" s="40"/>
      <c r="I36" s="41"/>
      <c r="J36" s="42"/>
      <c r="K36" s="31">
        <f t="shared" ref="K36:T36" si="6">SUM(K37:K40)</f>
        <v>0</v>
      </c>
      <c r="L36" s="31">
        <f t="shared" si="6"/>
        <v>0</v>
      </c>
      <c r="M36" s="31">
        <f t="shared" si="6"/>
        <v>0</v>
      </c>
      <c r="N36" s="31">
        <f t="shared" si="6"/>
        <v>0</v>
      </c>
      <c r="O36" s="31">
        <f t="shared" si="6"/>
        <v>0</v>
      </c>
      <c r="P36" s="31">
        <f t="shared" si="6"/>
        <v>0</v>
      </c>
      <c r="Q36" s="31">
        <f t="shared" si="6"/>
        <v>0</v>
      </c>
      <c r="R36" s="31">
        <f t="shared" si="6"/>
        <v>0</v>
      </c>
      <c r="S36" s="31">
        <f t="shared" si="6"/>
        <v>0</v>
      </c>
      <c r="T36" s="31">
        <f t="shared" si="6"/>
        <v>0</v>
      </c>
      <c r="U36" s="31">
        <f t="shared" si="1"/>
        <v>0</v>
      </c>
      <c r="V36" s="31">
        <f t="shared" si="1"/>
        <v>0</v>
      </c>
    </row>
    <row r="37" spans="2:22" ht="38.25">
      <c r="B37" s="36"/>
      <c r="C37" s="37"/>
      <c r="D37" s="38"/>
      <c r="E37" s="39"/>
      <c r="F37" s="43"/>
      <c r="G37" s="39"/>
      <c r="H37" s="39"/>
      <c r="I37" s="44">
        <v>751</v>
      </c>
      <c r="J37" s="45" t="s">
        <v>37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f t="shared" si="1"/>
        <v>0</v>
      </c>
      <c r="V37" s="46">
        <f t="shared" si="1"/>
        <v>0</v>
      </c>
    </row>
    <row r="38" spans="2:22" ht="25.5">
      <c r="B38" s="36"/>
      <c r="C38" s="37"/>
      <c r="D38" s="38"/>
      <c r="E38" s="39"/>
      <c r="F38" s="43"/>
      <c r="G38" s="39"/>
      <c r="H38" s="39"/>
      <c r="I38" s="44">
        <v>752</v>
      </c>
      <c r="J38" s="45" t="s">
        <v>38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>
        <f t="shared" si="1"/>
        <v>0</v>
      </c>
      <c r="V38" s="46">
        <f t="shared" si="1"/>
        <v>0</v>
      </c>
    </row>
    <row r="39" spans="2:22" ht="25.5">
      <c r="B39" s="36"/>
      <c r="C39" s="37"/>
      <c r="D39" s="38"/>
      <c r="E39" s="39"/>
      <c r="F39" s="43"/>
      <c r="G39" s="39"/>
      <c r="H39" s="39"/>
      <c r="I39" s="47">
        <v>753</v>
      </c>
      <c r="J39" s="48" t="s">
        <v>39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>
        <f t="shared" si="1"/>
        <v>0</v>
      </c>
      <c r="V39" s="46">
        <f t="shared" si="1"/>
        <v>0</v>
      </c>
    </row>
    <row r="40" spans="2:22" ht="38.25">
      <c r="B40" s="36"/>
      <c r="C40" s="37"/>
      <c r="D40" s="38"/>
      <c r="E40" s="39"/>
      <c r="F40" s="43"/>
      <c r="G40" s="39"/>
      <c r="H40" s="39"/>
      <c r="I40" s="44">
        <v>754</v>
      </c>
      <c r="J40" s="45" t="s">
        <v>36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>
        <f t="shared" si="1"/>
        <v>0</v>
      </c>
      <c r="V40" s="46">
        <f t="shared" si="1"/>
        <v>0</v>
      </c>
    </row>
    <row r="41" spans="2:22">
      <c r="B41" s="36"/>
      <c r="C41" s="37"/>
      <c r="D41" s="38"/>
      <c r="E41" s="39"/>
      <c r="F41" s="19">
        <v>76</v>
      </c>
      <c r="G41" s="40" t="s">
        <v>40</v>
      </c>
      <c r="H41" s="40"/>
      <c r="I41" s="41"/>
      <c r="J41" s="42"/>
      <c r="K41" s="31">
        <f t="shared" ref="K41:T41" si="7">SUM(K42:K44)</f>
        <v>0</v>
      </c>
      <c r="L41" s="31">
        <f t="shared" si="7"/>
        <v>0</v>
      </c>
      <c r="M41" s="31">
        <f t="shared" si="7"/>
        <v>0</v>
      </c>
      <c r="N41" s="31">
        <f t="shared" si="7"/>
        <v>0</v>
      </c>
      <c r="O41" s="31">
        <f t="shared" si="7"/>
        <v>0</v>
      </c>
      <c r="P41" s="31">
        <f t="shared" si="7"/>
        <v>0</v>
      </c>
      <c r="Q41" s="31">
        <f t="shared" si="7"/>
        <v>0</v>
      </c>
      <c r="R41" s="31">
        <f t="shared" si="7"/>
        <v>0</v>
      </c>
      <c r="S41" s="31">
        <f t="shared" si="7"/>
        <v>0</v>
      </c>
      <c r="T41" s="31">
        <f t="shared" si="7"/>
        <v>0</v>
      </c>
      <c r="U41" s="31">
        <f t="shared" si="1"/>
        <v>0</v>
      </c>
      <c r="V41" s="31">
        <f t="shared" si="1"/>
        <v>0</v>
      </c>
    </row>
    <row r="42" spans="2:22" ht="38.25">
      <c r="B42" s="36"/>
      <c r="C42" s="37"/>
      <c r="D42" s="38"/>
      <c r="E42" s="39"/>
      <c r="F42" s="43"/>
      <c r="G42" s="39"/>
      <c r="H42" s="39"/>
      <c r="I42" s="50">
        <v>761</v>
      </c>
      <c r="J42" s="51" t="s">
        <v>41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>
        <f t="shared" si="1"/>
        <v>0</v>
      </c>
      <c r="V42" s="46">
        <f t="shared" si="1"/>
        <v>0</v>
      </c>
    </row>
    <row r="43" spans="2:22" ht="25.5">
      <c r="B43" s="36"/>
      <c r="C43" s="37"/>
      <c r="D43" s="38"/>
      <c r="E43" s="39"/>
      <c r="F43" s="43"/>
      <c r="G43" s="39"/>
      <c r="H43" s="39"/>
      <c r="I43" s="44">
        <v>762</v>
      </c>
      <c r="J43" s="45" t="s">
        <v>42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f t="shared" si="1"/>
        <v>0</v>
      </c>
      <c r="V43" s="46">
        <f t="shared" si="1"/>
        <v>0</v>
      </c>
    </row>
    <row r="44" spans="2:22" ht="51">
      <c r="B44" s="36"/>
      <c r="C44" s="37"/>
      <c r="D44" s="38"/>
      <c r="E44" s="39"/>
      <c r="F44" s="43"/>
      <c r="G44" s="39"/>
      <c r="H44" s="39"/>
      <c r="I44" s="41">
        <v>769</v>
      </c>
      <c r="J44" s="42" t="s">
        <v>43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>
        <f t="shared" si="1"/>
        <v>0</v>
      </c>
      <c r="V44" s="46">
        <f t="shared" si="1"/>
        <v>0</v>
      </c>
    </row>
    <row r="45" spans="2:22">
      <c r="B45" s="36"/>
      <c r="C45" s="37"/>
      <c r="D45" s="38"/>
      <c r="E45" s="39"/>
      <c r="F45" s="19">
        <v>77</v>
      </c>
      <c r="G45" s="40" t="s">
        <v>44</v>
      </c>
      <c r="H45" s="40"/>
      <c r="I45" s="41"/>
      <c r="J45" s="42"/>
      <c r="K45" s="31">
        <f t="shared" ref="K45:T45" si="8">SUM(K46)</f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31">
        <f t="shared" si="8"/>
        <v>0</v>
      </c>
      <c r="Q45" s="31">
        <f t="shared" si="8"/>
        <v>0</v>
      </c>
      <c r="R45" s="31">
        <f t="shared" si="8"/>
        <v>0</v>
      </c>
      <c r="S45" s="31">
        <f t="shared" si="8"/>
        <v>0</v>
      </c>
      <c r="T45" s="31">
        <f t="shared" si="8"/>
        <v>0</v>
      </c>
      <c r="U45" s="31">
        <f t="shared" si="1"/>
        <v>0</v>
      </c>
      <c r="V45" s="31">
        <f t="shared" si="1"/>
        <v>0</v>
      </c>
    </row>
    <row r="46" spans="2:22" ht="38.25">
      <c r="B46" s="36"/>
      <c r="C46" s="37"/>
      <c r="D46" s="38"/>
      <c r="E46" s="39"/>
      <c r="F46" s="43"/>
      <c r="G46" s="39"/>
      <c r="H46" s="39"/>
      <c r="I46" s="44">
        <v>771</v>
      </c>
      <c r="J46" s="45" t="s">
        <v>44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>
        <f t="shared" si="1"/>
        <v>0</v>
      </c>
      <c r="V46" s="46">
        <f t="shared" si="1"/>
        <v>0</v>
      </c>
    </row>
    <row r="47" spans="2:22">
      <c r="B47" s="36"/>
      <c r="C47" s="37"/>
      <c r="D47" s="38"/>
      <c r="E47" s="39"/>
      <c r="F47" s="19">
        <v>78</v>
      </c>
      <c r="G47" s="40" t="s">
        <v>45</v>
      </c>
      <c r="H47" s="40"/>
      <c r="I47" s="41"/>
      <c r="J47" s="42"/>
      <c r="K47" s="31">
        <f t="shared" ref="K47:T47" si="9">SUM(K48)</f>
        <v>0</v>
      </c>
      <c r="L47" s="31">
        <f t="shared" si="9"/>
        <v>0</v>
      </c>
      <c r="M47" s="31">
        <f t="shared" si="9"/>
        <v>0</v>
      </c>
      <c r="N47" s="31">
        <f t="shared" si="9"/>
        <v>0</v>
      </c>
      <c r="O47" s="31">
        <f t="shared" si="9"/>
        <v>0</v>
      </c>
      <c r="P47" s="31">
        <f t="shared" si="9"/>
        <v>0</v>
      </c>
      <c r="Q47" s="31">
        <f t="shared" si="9"/>
        <v>0</v>
      </c>
      <c r="R47" s="31">
        <f t="shared" si="9"/>
        <v>0</v>
      </c>
      <c r="S47" s="31">
        <f t="shared" si="9"/>
        <v>0</v>
      </c>
      <c r="T47" s="31">
        <f t="shared" si="9"/>
        <v>0</v>
      </c>
      <c r="U47" s="31">
        <f t="shared" si="1"/>
        <v>0</v>
      </c>
      <c r="V47" s="31">
        <f t="shared" si="1"/>
        <v>0</v>
      </c>
    </row>
    <row r="48" spans="2:22" ht="51">
      <c r="B48" s="52"/>
      <c r="C48" s="53"/>
      <c r="D48" s="17"/>
      <c r="E48" s="40"/>
      <c r="F48" s="19"/>
      <c r="G48" s="40"/>
      <c r="H48" s="40"/>
      <c r="I48" s="44">
        <v>781</v>
      </c>
      <c r="J48" s="45" t="s">
        <v>46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>
        <f t="shared" si="1"/>
        <v>0</v>
      </c>
      <c r="V48" s="46">
        <f t="shared" si="1"/>
        <v>0</v>
      </c>
    </row>
    <row r="49" spans="1:22">
      <c r="B49" s="54"/>
      <c r="C49" s="55"/>
      <c r="D49" s="3"/>
      <c r="E49" s="56"/>
      <c r="F49" s="57"/>
      <c r="G49" s="56"/>
      <c r="H49" s="56"/>
      <c r="I49" s="58"/>
      <c r="J49" s="59"/>
      <c r="K49" s="60"/>
      <c r="L49" s="60"/>
      <c r="M49" s="61"/>
      <c r="N49" s="62"/>
      <c r="O49" s="62"/>
      <c r="P49" s="62"/>
      <c r="Q49" s="62"/>
      <c r="R49" s="62"/>
      <c r="S49" s="62"/>
      <c r="T49" s="62"/>
      <c r="U49" s="62"/>
      <c r="V49" s="62"/>
    </row>
    <row r="50" spans="1:22">
      <c r="B50" s="54"/>
      <c r="C50" s="55"/>
      <c r="D50" s="3"/>
      <c r="E50" s="56"/>
      <c r="F50" s="57"/>
      <c r="G50" s="56"/>
      <c r="H50" s="56"/>
      <c r="I50" s="58"/>
      <c r="J50" s="59"/>
      <c r="K50" s="60"/>
      <c r="L50" s="60"/>
      <c r="M50" s="61"/>
      <c r="N50" s="62"/>
      <c r="O50" s="62"/>
      <c r="P50" s="62"/>
      <c r="Q50" s="62"/>
      <c r="R50" s="62"/>
      <c r="S50" s="62"/>
      <c r="T50" s="62"/>
      <c r="U50" s="62"/>
      <c r="V50" s="62"/>
    </row>
    <row r="51" spans="1:22">
      <c r="B51" s="54"/>
      <c r="C51" s="55"/>
      <c r="D51" s="3"/>
      <c r="E51" s="56"/>
      <c r="F51" s="57"/>
      <c r="G51" s="56"/>
      <c r="H51" s="56"/>
      <c r="I51" s="58"/>
      <c r="J51" s="59"/>
      <c r="K51" s="60"/>
      <c r="L51" s="60"/>
      <c r="M51" s="61"/>
      <c r="N51" s="62"/>
      <c r="O51" s="62"/>
      <c r="P51" s="62"/>
      <c r="Q51" s="62"/>
      <c r="R51" s="62"/>
      <c r="S51" s="62"/>
      <c r="T51" s="62"/>
      <c r="U51" s="62"/>
      <c r="V51" s="62"/>
    </row>
    <row r="52" spans="1:22">
      <c r="B52" s="54"/>
      <c r="C52" s="55"/>
      <c r="D52" s="3"/>
      <c r="E52" s="56"/>
      <c r="F52" s="57"/>
      <c r="G52" s="56"/>
      <c r="H52" s="56"/>
      <c r="I52" s="58"/>
      <c r="J52" s="59"/>
      <c r="K52" s="60"/>
      <c r="L52" s="60"/>
      <c r="M52" s="61"/>
      <c r="N52" s="62"/>
      <c r="O52" s="62"/>
      <c r="P52" s="62"/>
      <c r="Q52" s="62"/>
      <c r="R52" s="62"/>
      <c r="S52" s="62"/>
      <c r="T52" s="62"/>
      <c r="U52" s="62"/>
      <c r="V52" s="62"/>
    </row>
    <row r="53" spans="1:22">
      <c r="B53" s="54"/>
      <c r="C53" s="55"/>
      <c r="D53" s="3"/>
      <c r="E53" s="56"/>
      <c r="F53" s="57"/>
      <c r="G53" s="56"/>
      <c r="H53" s="56"/>
      <c r="I53" s="58"/>
      <c r="J53" s="59"/>
      <c r="K53" s="60"/>
      <c r="L53" s="60"/>
      <c r="M53" s="61"/>
      <c r="N53" s="62"/>
      <c r="O53" s="62"/>
      <c r="P53" s="62"/>
      <c r="Q53" s="62"/>
      <c r="R53" s="62"/>
      <c r="S53" s="62"/>
      <c r="T53" s="62"/>
      <c r="U53" s="62"/>
      <c r="V53" s="62"/>
    </row>
    <row r="54" spans="1:22">
      <c r="B54" s="54"/>
      <c r="C54" s="55"/>
      <c r="D54" s="3"/>
      <c r="E54" s="56"/>
      <c r="F54" s="57"/>
      <c r="G54" s="56"/>
      <c r="H54" s="56"/>
      <c r="I54" s="58"/>
      <c r="J54" s="59"/>
      <c r="K54" s="60"/>
      <c r="L54" s="60"/>
      <c r="M54" s="61"/>
      <c r="N54" s="62"/>
      <c r="O54" s="62"/>
      <c r="P54" s="62"/>
      <c r="Q54" s="62"/>
      <c r="R54" s="62"/>
      <c r="S54" s="62"/>
      <c r="T54" s="62"/>
      <c r="U54" s="62"/>
      <c r="V54" s="62"/>
    </row>
    <row r="55" spans="1:22">
      <c r="B55" s="54"/>
      <c r="C55" s="55"/>
      <c r="D55" s="3"/>
      <c r="E55" s="56"/>
      <c r="F55" s="57"/>
      <c r="G55" s="56"/>
      <c r="H55" s="56"/>
      <c r="I55" s="58"/>
      <c r="J55" s="59"/>
      <c r="K55" s="60"/>
      <c r="L55" s="60"/>
      <c r="M55" s="61"/>
      <c r="N55" s="62"/>
      <c r="O55" s="62"/>
      <c r="P55" s="62"/>
      <c r="Q55" s="62"/>
      <c r="R55" s="62"/>
      <c r="S55" s="62"/>
      <c r="T55" s="62"/>
      <c r="U55" s="62"/>
      <c r="V55" s="62"/>
    </row>
    <row r="56" spans="1:22">
      <c r="B56" s="54"/>
      <c r="C56" s="55"/>
      <c r="D56" s="3"/>
      <c r="E56" s="56"/>
      <c r="F56" s="57"/>
      <c r="G56" s="56"/>
      <c r="H56" s="56"/>
      <c r="I56" s="58"/>
      <c r="J56" s="59"/>
      <c r="K56" s="60"/>
      <c r="L56" s="60"/>
      <c r="M56" s="61"/>
      <c r="N56" s="62"/>
      <c r="O56" s="62"/>
      <c r="P56" s="62"/>
      <c r="Q56" s="62"/>
      <c r="R56" s="62"/>
      <c r="S56" s="62"/>
      <c r="T56" s="62"/>
      <c r="U56" s="62"/>
      <c r="V56" s="62"/>
    </row>
    <row r="57" spans="1:22">
      <c r="B57" s="54"/>
      <c r="C57" s="55"/>
      <c r="D57" s="3"/>
      <c r="E57" s="56"/>
      <c r="F57" s="57"/>
      <c r="G57" s="56"/>
      <c r="H57" s="56"/>
      <c r="I57" s="58"/>
      <c r="J57" s="59"/>
      <c r="K57" s="60"/>
      <c r="L57" s="60"/>
      <c r="M57" s="61"/>
      <c r="N57" s="62"/>
      <c r="O57" s="62"/>
      <c r="P57" s="62"/>
      <c r="Q57" s="62"/>
      <c r="R57" s="62"/>
      <c r="S57" s="62"/>
      <c r="T57" s="62"/>
      <c r="U57" s="62"/>
      <c r="V57" s="62"/>
    </row>
    <row r="58" spans="1:22">
      <c r="B58" s="54"/>
      <c r="C58" s="55"/>
      <c r="D58" s="3"/>
      <c r="E58" s="56"/>
      <c r="F58" s="57"/>
      <c r="G58" s="56"/>
      <c r="H58" s="56"/>
      <c r="I58" s="58"/>
      <c r="J58" s="59"/>
      <c r="K58" s="60"/>
      <c r="L58" s="60"/>
      <c r="M58" s="61"/>
      <c r="N58" s="62"/>
      <c r="O58" s="62"/>
      <c r="P58" s="62"/>
      <c r="Q58" s="62"/>
      <c r="R58" s="62"/>
      <c r="S58" s="62"/>
      <c r="T58" s="62"/>
      <c r="U58" s="62"/>
      <c r="V58" s="62"/>
    </row>
    <row r="59" spans="1:22">
      <c r="B59" s="54"/>
      <c r="C59" s="55"/>
      <c r="D59" s="3"/>
      <c r="E59" s="56"/>
      <c r="F59" s="57"/>
      <c r="G59" s="56"/>
      <c r="H59" s="56"/>
      <c r="I59" s="58"/>
      <c r="J59" s="59"/>
      <c r="K59" s="60"/>
      <c r="L59" s="60"/>
      <c r="M59" s="61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5">
      <c r="A60" s="74"/>
      <c r="B60" s="8"/>
      <c r="C60" s="9" t="s">
        <v>103</v>
      </c>
      <c r="D60" s="10"/>
      <c r="E60" s="11"/>
      <c r="F60" s="12"/>
      <c r="G60" s="11"/>
      <c r="H60" s="11"/>
      <c r="I60" s="13"/>
      <c r="J60" s="14"/>
      <c r="K60" s="75" t="s">
        <v>1</v>
      </c>
      <c r="L60" s="75"/>
      <c r="M60" s="75" t="s">
        <v>2</v>
      </c>
      <c r="N60" s="75"/>
      <c r="O60" s="77" t="s">
        <v>3</v>
      </c>
      <c r="P60" s="77"/>
      <c r="Q60" s="75" t="s">
        <v>4</v>
      </c>
      <c r="R60" s="75"/>
      <c r="S60" s="75" t="s">
        <v>5</v>
      </c>
      <c r="T60" s="75"/>
      <c r="U60" s="75" t="s">
        <v>6</v>
      </c>
      <c r="V60" s="75"/>
    </row>
    <row r="61" spans="1:22" ht="25.5">
      <c r="A61" s="65"/>
      <c r="B61" s="15"/>
      <c r="C61" s="16" t="s">
        <v>104</v>
      </c>
      <c r="D61" s="17"/>
      <c r="E61" s="18"/>
      <c r="F61" s="19"/>
      <c r="G61" s="18"/>
      <c r="H61" s="18"/>
      <c r="I61" s="20"/>
      <c r="J61" s="21"/>
      <c r="K61" s="22" t="s">
        <v>7</v>
      </c>
      <c r="L61" s="23" t="s">
        <v>8</v>
      </c>
      <c r="M61" s="22" t="s">
        <v>7</v>
      </c>
      <c r="N61" s="23" t="s">
        <v>8</v>
      </c>
      <c r="O61" s="22" t="s">
        <v>7</v>
      </c>
      <c r="P61" s="23" t="s">
        <v>8</v>
      </c>
      <c r="Q61" s="22" t="s">
        <v>7</v>
      </c>
      <c r="R61" s="23" t="s">
        <v>8</v>
      </c>
      <c r="S61" s="22" t="s">
        <v>7</v>
      </c>
      <c r="T61" s="23" t="s">
        <v>8</v>
      </c>
      <c r="U61" s="22" t="s">
        <v>7</v>
      </c>
      <c r="V61" s="23" t="s">
        <v>8</v>
      </c>
    </row>
    <row r="62" spans="1:22">
      <c r="B62" s="34"/>
      <c r="C62" s="35"/>
      <c r="D62" s="78">
        <v>4</v>
      </c>
      <c r="E62" s="78"/>
      <c r="F62" s="79" t="s">
        <v>47</v>
      </c>
      <c r="G62" s="79"/>
      <c r="H62" s="79"/>
      <c r="I62" s="79"/>
      <c r="J62" s="79"/>
      <c r="K62" s="32">
        <f t="shared" ref="K62:T62" si="10">SUM(K63+K67+K71+K79+K83+K88+K92+K97+K102+K113)</f>
        <v>158400000</v>
      </c>
      <c r="L62" s="32">
        <f t="shared" si="10"/>
        <v>139142520</v>
      </c>
      <c r="M62" s="32">
        <f t="shared" si="10"/>
        <v>190462873</v>
      </c>
      <c r="N62" s="32">
        <f t="shared" si="10"/>
        <v>172440191</v>
      </c>
      <c r="O62" s="32">
        <f t="shared" si="10"/>
        <v>11330000</v>
      </c>
      <c r="P62" s="32">
        <f t="shared" si="10"/>
        <v>5903409</v>
      </c>
      <c r="Q62" s="32">
        <f t="shared" si="10"/>
        <v>5110370</v>
      </c>
      <c r="R62" s="32">
        <f t="shared" si="10"/>
        <v>3605238</v>
      </c>
      <c r="S62" s="32">
        <f t="shared" si="10"/>
        <v>0</v>
      </c>
      <c r="T62" s="32">
        <f t="shared" si="10"/>
        <v>0</v>
      </c>
      <c r="U62" s="32">
        <f t="shared" ref="U62:V94" si="11">SUM(K62+M62+O62+Q62+S62)</f>
        <v>365303243</v>
      </c>
      <c r="V62" s="32">
        <f t="shared" si="11"/>
        <v>321091358</v>
      </c>
    </row>
    <row r="63" spans="1:22">
      <c r="B63" s="36"/>
      <c r="C63" s="37"/>
      <c r="D63" s="38"/>
      <c r="E63" s="39"/>
      <c r="F63" s="19">
        <v>40</v>
      </c>
      <c r="G63" s="40" t="s">
        <v>48</v>
      </c>
      <c r="H63" s="40"/>
      <c r="I63" s="20"/>
      <c r="J63" s="42"/>
      <c r="K63" s="31">
        <f t="shared" ref="K63:T63" si="12">SUM(K64:K66)</f>
        <v>33070020</v>
      </c>
      <c r="L63" s="31">
        <f t="shared" si="12"/>
        <v>27647644</v>
      </c>
      <c r="M63" s="31">
        <f t="shared" si="12"/>
        <v>134491823</v>
      </c>
      <c r="N63" s="31">
        <f t="shared" si="12"/>
        <v>130895841</v>
      </c>
      <c r="O63" s="31">
        <f t="shared" si="12"/>
        <v>0</v>
      </c>
      <c r="P63" s="31">
        <f t="shared" si="12"/>
        <v>0</v>
      </c>
      <c r="Q63" s="31">
        <f t="shared" si="12"/>
        <v>0</v>
      </c>
      <c r="R63" s="31">
        <f t="shared" si="12"/>
        <v>0</v>
      </c>
      <c r="S63" s="31">
        <f t="shared" si="12"/>
        <v>0</v>
      </c>
      <c r="T63" s="31">
        <f t="shared" si="12"/>
        <v>0</v>
      </c>
      <c r="U63" s="31">
        <f t="shared" si="11"/>
        <v>167561843</v>
      </c>
      <c r="V63" s="31">
        <f t="shared" si="11"/>
        <v>158543485</v>
      </c>
    </row>
    <row r="64" spans="1:22" ht="51">
      <c r="B64" s="36"/>
      <c r="C64" s="37"/>
      <c r="D64" s="38"/>
      <c r="E64" s="39"/>
      <c r="F64" s="43"/>
      <c r="G64" s="39"/>
      <c r="H64" s="39"/>
      <c r="I64" s="66">
        <v>401</v>
      </c>
      <c r="J64" s="45" t="s">
        <v>49</v>
      </c>
      <c r="K64" s="46">
        <v>20343000</v>
      </c>
      <c r="L64" s="46">
        <v>17484147</v>
      </c>
      <c r="M64" s="46">
        <v>96476157</v>
      </c>
      <c r="N64" s="46">
        <v>93973613</v>
      </c>
      <c r="O64" s="46"/>
      <c r="P64" s="46"/>
      <c r="Q64" s="46"/>
      <c r="R64" s="46"/>
      <c r="S64" s="46"/>
      <c r="T64" s="46"/>
      <c r="U64" s="46">
        <f t="shared" si="11"/>
        <v>116819157</v>
      </c>
      <c r="V64" s="46">
        <f t="shared" si="11"/>
        <v>111457760</v>
      </c>
    </row>
    <row r="65" spans="2:22" ht="89.25">
      <c r="B65" s="36"/>
      <c r="C65" s="37"/>
      <c r="D65" s="38"/>
      <c r="E65" s="39"/>
      <c r="F65" s="43"/>
      <c r="G65" s="39"/>
      <c r="H65" s="39"/>
      <c r="I65" s="66">
        <v>402</v>
      </c>
      <c r="J65" s="45" t="s">
        <v>50</v>
      </c>
      <c r="K65" s="46">
        <v>8827000</v>
      </c>
      <c r="L65" s="46">
        <v>6834556</v>
      </c>
      <c r="M65" s="46">
        <v>37865663</v>
      </c>
      <c r="N65" s="46">
        <v>36772225</v>
      </c>
      <c r="O65" s="46"/>
      <c r="P65" s="46"/>
      <c r="Q65" s="46"/>
      <c r="R65" s="46"/>
      <c r="S65" s="46"/>
      <c r="T65" s="46"/>
      <c r="U65" s="46">
        <f t="shared" si="11"/>
        <v>46692663</v>
      </c>
      <c r="V65" s="46">
        <f t="shared" si="11"/>
        <v>43606781</v>
      </c>
    </row>
    <row r="66" spans="2:22" ht="38.25">
      <c r="B66" s="36"/>
      <c r="C66" s="37"/>
      <c r="D66" s="38"/>
      <c r="E66" s="39"/>
      <c r="F66" s="43"/>
      <c r="G66" s="39"/>
      <c r="H66" s="39"/>
      <c r="I66" s="66">
        <v>404</v>
      </c>
      <c r="J66" s="45" t="s">
        <v>97</v>
      </c>
      <c r="K66" s="46">
        <v>3900020</v>
      </c>
      <c r="L66" s="46">
        <v>3328941</v>
      </c>
      <c r="M66" s="46">
        <v>150003</v>
      </c>
      <c r="N66" s="46">
        <v>150003</v>
      </c>
      <c r="O66" s="46"/>
      <c r="P66" s="46"/>
      <c r="Q66" s="46"/>
      <c r="R66" s="46"/>
      <c r="S66" s="46"/>
      <c r="T66" s="46"/>
      <c r="U66" s="46">
        <f t="shared" si="11"/>
        <v>4050023</v>
      </c>
      <c r="V66" s="46">
        <f t="shared" si="11"/>
        <v>3478944</v>
      </c>
    </row>
    <row r="67" spans="2:22">
      <c r="B67" s="36"/>
      <c r="C67" s="37"/>
      <c r="D67" s="38"/>
      <c r="E67" s="39"/>
      <c r="F67" s="19">
        <v>41</v>
      </c>
      <c r="G67" s="40" t="s">
        <v>51</v>
      </c>
      <c r="H67" s="40"/>
      <c r="I67" s="20"/>
      <c r="J67" s="42"/>
      <c r="K67" s="31">
        <f t="shared" ref="K67:T67" si="13">SUM(K68:K70)</f>
        <v>100000</v>
      </c>
      <c r="L67" s="31">
        <f t="shared" si="13"/>
        <v>45000</v>
      </c>
      <c r="M67" s="31">
        <f t="shared" si="13"/>
        <v>0</v>
      </c>
      <c r="N67" s="31">
        <f t="shared" si="13"/>
        <v>0</v>
      </c>
      <c r="O67" s="31">
        <f t="shared" si="13"/>
        <v>0</v>
      </c>
      <c r="P67" s="31">
        <f t="shared" si="13"/>
        <v>0</v>
      </c>
      <c r="Q67" s="31">
        <f t="shared" si="13"/>
        <v>0</v>
      </c>
      <c r="R67" s="31">
        <f t="shared" si="13"/>
        <v>0</v>
      </c>
      <c r="S67" s="31">
        <f t="shared" si="13"/>
        <v>0</v>
      </c>
      <c r="T67" s="31">
        <f t="shared" si="13"/>
        <v>0</v>
      </c>
      <c r="U67" s="31">
        <f t="shared" si="11"/>
        <v>100000</v>
      </c>
      <c r="V67" s="31">
        <f t="shared" si="11"/>
        <v>45000</v>
      </c>
    </row>
    <row r="68" spans="2:22" ht="63.75">
      <c r="B68" s="36"/>
      <c r="C68" s="37"/>
      <c r="D68" s="38"/>
      <c r="E68" s="39"/>
      <c r="F68" s="43"/>
      <c r="G68" s="39"/>
      <c r="H68" s="39"/>
      <c r="I68" s="66">
        <v>411</v>
      </c>
      <c r="J68" s="45" t="s">
        <v>52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>
        <f t="shared" si="11"/>
        <v>0</v>
      </c>
      <c r="V68" s="46">
        <f t="shared" si="11"/>
        <v>0</v>
      </c>
    </row>
    <row r="69" spans="2:22" ht="63.75">
      <c r="B69" s="36"/>
      <c r="C69" s="37"/>
      <c r="D69" s="38"/>
      <c r="E69" s="39"/>
      <c r="F69" s="43"/>
      <c r="G69" s="39"/>
      <c r="H69" s="39"/>
      <c r="I69" s="66">
        <v>412</v>
      </c>
      <c r="J69" s="45" t="s">
        <v>53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>
        <f t="shared" si="11"/>
        <v>0</v>
      </c>
      <c r="V69" s="46">
        <f t="shared" si="11"/>
        <v>0</v>
      </c>
    </row>
    <row r="70" spans="2:22" ht="51">
      <c r="B70" s="36"/>
      <c r="C70" s="37"/>
      <c r="D70" s="38"/>
      <c r="E70" s="39"/>
      <c r="F70" s="43"/>
      <c r="G70" s="39"/>
      <c r="H70" s="39"/>
      <c r="I70" s="66">
        <v>413</v>
      </c>
      <c r="J70" s="45" t="s">
        <v>54</v>
      </c>
      <c r="K70" s="46">
        <v>100000</v>
      </c>
      <c r="L70" s="46">
        <v>45000</v>
      </c>
      <c r="M70" s="46"/>
      <c r="N70" s="46"/>
      <c r="O70" s="46"/>
      <c r="P70" s="46"/>
      <c r="Q70" s="46"/>
      <c r="R70" s="46"/>
      <c r="S70" s="46"/>
      <c r="T70" s="46"/>
      <c r="U70" s="46">
        <f t="shared" si="11"/>
        <v>100000</v>
      </c>
      <c r="V70" s="46">
        <f t="shared" si="11"/>
        <v>45000</v>
      </c>
    </row>
    <row r="71" spans="2:22">
      <c r="B71" s="36"/>
      <c r="C71" s="37"/>
      <c r="D71" s="38"/>
      <c r="E71" s="39"/>
      <c r="F71" s="19">
        <v>42</v>
      </c>
      <c r="G71" s="40" t="s">
        <v>55</v>
      </c>
      <c r="H71" s="40"/>
      <c r="I71" s="20"/>
      <c r="J71" s="42"/>
      <c r="K71" s="31">
        <f>SUM(K72:K78)</f>
        <v>54254088</v>
      </c>
      <c r="L71" s="31">
        <f>SUM(L72:L78)</f>
        <v>48264933</v>
      </c>
      <c r="M71" s="31">
        <f t="shared" ref="M71:T71" si="14">SUM(M72:M77)</f>
        <v>51266050</v>
      </c>
      <c r="N71" s="31">
        <f t="shared" si="14"/>
        <v>38098997</v>
      </c>
      <c r="O71" s="31">
        <f t="shared" si="14"/>
        <v>10700000</v>
      </c>
      <c r="P71" s="31">
        <f t="shared" si="14"/>
        <v>5888409</v>
      </c>
      <c r="Q71" s="31">
        <f t="shared" si="14"/>
        <v>5110370</v>
      </c>
      <c r="R71" s="31">
        <f t="shared" si="14"/>
        <v>3605238</v>
      </c>
      <c r="S71" s="31">
        <f t="shared" si="14"/>
        <v>0</v>
      </c>
      <c r="T71" s="31">
        <f t="shared" si="14"/>
        <v>0</v>
      </c>
      <c r="U71" s="31">
        <f t="shared" si="11"/>
        <v>121330508</v>
      </c>
      <c r="V71" s="31">
        <f t="shared" si="11"/>
        <v>95857577</v>
      </c>
    </row>
    <row r="72" spans="2:22" ht="38.25">
      <c r="B72" s="36"/>
      <c r="C72" s="37"/>
      <c r="D72" s="38"/>
      <c r="E72" s="39"/>
      <c r="F72" s="43"/>
      <c r="G72" s="39"/>
      <c r="H72" s="39"/>
      <c r="I72" s="66">
        <v>420</v>
      </c>
      <c r="J72" s="45" t="s">
        <v>56</v>
      </c>
      <c r="K72" s="46">
        <v>160000</v>
      </c>
      <c r="L72" s="46">
        <v>64400</v>
      </c>
      <c r="M72" s="46">
        <v>40000</v>
      </c>
      <c r="N72" s="46">
        <v>0</v>
      </c>
      <c r="O72" s="46">
        <v>130000</v>
      </c>
      <c r="P72" s="46">
        <v>44300</v>
      </c>
      <c r="Q72" s="46">
        <v>2735524</v>
      </c>
      <c r="R72" s="46">
        <v>2409955</v>
      </c>
      <c r="S72" s="46"/>
      <c r="T72" s="46"/>
      <c r="U72" s="46">
        <f t="shared" si="11"/>
        <v>3065524</v>
      </c>
      <c r="V72" s="46">
        <f t="shared" si="11"/>
        <v>2518655</v>
      </c>
    </row>
    <row r="73" spans="2:22" ht="76.5">
      <c r="B73" s="36"/>
      <c r="C73" s="37"/>
      <c r="D73" s="38"/>
      <c r="E73" s="39"/>
      <c r="F73" s="43"/>
      <c r="G73" s="39"/>
      <c r="H73" s="39"/>
      <c r="I73" s="66">
        <v>421</v>
      </c>
      <c r="J73" s="45" t="s">
        <v>57</v>
      </c>
      <c r="K73" s="46">
        <v>32001108</v>
      </c>
      <c r="L73" s="46">
        <v>29968204</v>
      </c>
      <c r="M73" s="46">
        <v>17847997</v>
      </c>
      <c r="N73" s="46">
        <v>15885526</v>
      </c>
      <c r="O73" s="46">
        <v>1910000</v>
      </c>
      <c r="P73" s="46">
        <v>402110</v>
      </c>
      <c r="Q73" s="46">
        <v>487770</v>
      </c>
      <c r="R73" s="46">
        <v>223507</v>
      </c>
      <c r="S73" s="46"/>
      <c r="T73" s="46"/>
      <c r="U73" s="46">
        <f t="shared" si="11"/>
        <v>52246875</v>
      </c>
      <c r="V73" s="46">
        <f t="shared" si="11"/>
        <v>46479347</v>
      </c>
    </row>
    <row r="74" spans="2:22" ht="76.5">
      <c r="B74" s="36"/>
      <c r="C74" s="37"/>
      <c r="D74" s="38"/>
      <c r="E74" s="39"/>
      <c r="F74" s="43"/>
      <c r="G74" s="39"/>
      <c r="H74" s="39"/>
      <c r="I74" s="66">
        <v>423</v>
      </c>
      <c r="J74" s="45" t="s">
        <v>58</v>
      </c>
      <c r="K74" s="46">
        <v>2843000</v>
      </c>
      <c r="L74" s="46">
        <v>2250394</v>
      </c>
      <c r="M74" s="46">
        <v>6627000</v>
      </c>
      <c r="N74" s="46">
        <v>3614349</v>
      </c>
      <c r="O74" s="46">
        <v>4130000</v>
      </c>
      <c r="P74" s="46">
        <v>3706567</v>
      </c>
      <c r="Q74" s="46">
        <v>72820</v>
      </c>
      <c r="R74" s="46">
        <v>0</v>
      </c>
      <c r="S74" s="46"/>
      <c r="T74" s="46"/>
      <c r="U74" s="46">
        <f t="shared" si="11"/>
        <v>13672820</v>
      </c>
      <c r="V74" s="46">
        <f t="shared" si="11"/>
        <v>9571310</v>
      </c>
    </row>
    <row r="75" spans="2:22" ht="38.25">
      <c r="B75" s="36"/>
      <c r="C75" s="37"/>
      <c r="D75" s="38"/>
      <c r="E75" s="39"/>
      <c r="F75" s="43"/>
      <c r="G75" s="39"/>
      <c r="H75" s="39"/>
      <c r="I75" s="66">
        <v>424</v>
      </c>
      <c r="J75" s="45" t="s">
        <v>59</v>
      </c>
      <c r="K75" s="46">
        <v>6988000</v>
      </c>
      <c r="L75" s="46">
        <v>5870311</v>
      </c>
      <c r="M75" s="46">
        <v>18824868</v>
      </c>
      <c r="N75" s="46">
        <v>13278584</v>
      </c>
      <c r="O75" s="46">
        <v>900000</v>
      </c>
      <c r="P75" s="46">
        <v>689478</v>
      </c>
      <c r="Q75" s="46"/>
      <c r="R75" s="46"/>
      <c r="S75" s="46"/>
      <c r="T75" s="46"/>
      <c r="U75" s="46">
        <f t="shared" si="11"/>
        <v>26712868</v>
      </c>
      <c r="V75" s="46">
        <f t="shared" si="11"/>
        <v>19838373</v>
      </c>
    </row>
    <row r="76" spans="2:22" ht="25.5">
      <c r="B76" s="36"/>
      <c r="C76" s="37"/>
      <c r="D76" s="38"/>
      <c r="E76" s="39"/>
      <c r="F76" s="43"/>
      <c r="G76" s="39"/>
      <c r="H76" s="39"/>
      <c r="I76" s="66">
        <v>425</v>
      </c>
      <c r="J76" s="45" t="s">
        <v>60</v>
      </c>
      <c r="K76" s="46">
        <v>7548979</v>
      </c>
      <c r="L76" s="46">
        <v>6025318</v>
      </c>
      <c r="M76" s="46">
        <v>7204000</v>
      </c>
      <c r="N76" s="46">
        <v>4817422</v>
      </c>
      <c r="O76" s="46">
        <v>2830000</v>
      </c>
      <c r="P76" s="46">
        <v>528202</v>
      </c>
      <c r="Q76" s="46">
        <v>1814256</v>
      </c>
      <c r="R76" s="46">
        <v>971776</v>
      </c>
      <c r="S76" s="46"/>
      <c r="T76" s="46"/>
      <c r="U76" s="46">
        <f t="shared" si="11"/>
        <v>19397235</v>
      </c>
      <c r="V76" s="46">
        <f t="shared" si="11"/>
        <v>12342718</v>
      </c>
    </row>
    <row r="77" spans="2:22" ht="38.25">
      <c r="B77" s="36"/>
      <c r="C77" s="37"/>
      <c r="D77" s="38"/>
      <c r="E77" s="39"/>
      <c r="F77" s="43"/>
      <c r="G77" s="39"/>
      <c r="H77" s="39"/>
      <c r="I77" s="66">
        <v>426</v>
      </c>
      <c r="J77" s="45" t="s">
        <v>61</v>
      </c>
      <c r="K77" s="46">
        <v>3963000</v>
      </c>
      <c r="L77" s="46">
        <v>3393541</v>
      </c>
      <c r="M77" s="46">
        <v>722185</v>
      </c>
      <c r="N77" s="46">
        <v>503116</v>
      </c>
      <c r="O77" s="46">
        <v>800000</v>
      </c>
      <c r="P77" s="46">
        <v>517752</v>
      </c>
      <c r="Q77" s="46"/>
      <c r="R77" s="46"/>
      <c r="S77" s="46"/>
      <c r="T77" s="46"/>
      <c r="U77" s="46">
        <f t="shared" si="11"/>
        <v>5485185</v>
      </c>
      <c r="V77" s="46">
        <f t="shared" si="11"/>
        <v>4414409</v>
      </c>
    </row>
    <row r="78" spans="2:22" ht="25.5">
      <c r="B78" s="36"/>
      <c r="C78" s="37"/>
      <c r="D78" s="38"/>
      <c r="E78" s="39"/>
      <c r="F78" s="43"/>
      <c r="G78" s="39"/>
      <c r="H78" s="39"/>
      <c r="I78" s="20">
        <v>427</v>
      </c>
      <c r="J78" s="42" t="s">
        <v>98</v>
      </c>
      <c r="K78" s="46">
        <v>750001</v>
      </c>
      <c r="L78" s="46">
        <v>692765</v>
      </c>
      <c r="M78" s="46"/>
      <c r="N78" s="46"/>
      <c r="O78" s="46"/>
      <c r="P78" s="46"/>
      <c r="Q78" s="46"/>
      <c r="R78" s="46"/>
      <c r="S78" s="46"/>
      <c r="T78" s="46"/>
      <c r="U78" s="46">
        <f t="shared" si="11"/>
        <v>750001</v>
      </c>
      <c r="V78" s="46">
        <f t="shared" si="11"/>
        <v>692765</v>
      </c>
    </row>
    <row r="79" spans="2:22">
      <c r="B79" s="73"/>
      <c r="C79" s="37"/>
      <c r="D79" s="38"/>
      <c r="E79" s="39"/>
      <c r="F79" s="19">
        <v>43</v>
      </c>
      <c r="G79" s="40" t="s">
        <v>62</v>
      </c>
      <c r="H79" s="40"/>
      <c r="I79" s="20"/>
      <c r="J79" s="42"/>
      <c r="K79" s="31">
        <f t="shared" ref="K79:T79" si="15">SUM(K80:K82)</f>
        <v>0</v>
      </c>
      <c r="L79" s="31">
        <f t="shared" si="15"/>
        <v>0</v>
      </c>
      <c r="M79" s="31">
        <f t="shared" si="15"/>
        <v>0</v>
      </c>
      <c r="N79" s="31">
        <f t="shared" si="15"/>
        <v>0</v>
      </c>
      <c r="O79" s="31">
        <f t="shared" si="15"/>
        <v>0</v>
      </c>
      <c r="P79" s="31">
        <f t="shared" si="15"/>
        <v>0</v>
      </c>
      <c r="Q79" s="31">
        <f t="shared" si="15"/>
        <v>0</v>
      </c>
      <c r="R79" s="31">
        <f t="shared" si="15"/>
        <v>0</v>
      </c>
      <c r="S79" s="31">
        <f t="shared" si="15"/>
        <v>0</v>
      </c>
      <c r="T79" s="31">
        <f t="shared" si="15"/>
        <v>0</v>
      </c>
      <c r="U79" s="31">
        <f t="shared" si="11"/>
        <v>0</v>
      </c>
      <c r="V79" s="31">
        <f t="shared" si="11"/>
        <v>0</v>
      </c>
    </row>
    <row r="80" spans="2:22" ht="38.25">
      <c r="B80" s="36"/>
      <c r="C80" s="37"/>
      <c r="D80" s="38"/>
      <c r="E80" s="39"/>
      <c r="F80" s="43"/>
      <c r="G80" s="39"/>
      <c r="H80" s="39"/>
      <c r="I80" s="66">
        <v>431</v>
      </c>
      <c r="J80" s="45" t="s">
        <v>63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>
        <f t="shared" si="11"/>
        <v>0</v>
      </c>
      <c r="V80" s="46">
        <f t="shared" si="11"/>
        <v>0</v>
      </c>
    </row>
    <row r="81" spans="2:22" ht="76.5">
      <c r="B81" s="36"/>
      <c r="C81" s="37"/>
      <c r="D81" s="38"/>
      <c r="E81" s="39"/>
      <c r="F81" s="43"/>
      <c r="G81" s="39"/>
      <c r="H81" s="39"/>
      <c r="I81" s="66">
        <v>432</v>
      </c>
      <c r="J81" s="45" t="s">
        <v>64</v>
      </c>
      <c r="K81" s="46"/>
      <c r="L81" s="72"/>
      <c r="M81" s="46"/>
      <c r="N81" s="46"/>
      <c r="O81" s="46"/>
      <c r="P81" s="46"/>
      <c r="Q81" s="46"/>
      <c r="R81" s="46"/>
      <c r="S81" s="46"/>
      <c r="T81" s="46"/>
      <c r="U81" s="46">
        <f t="shared" si="11"/>
        <v>0</v>
      </c>
      <c r="V81" s="46">
        <f t="shared" si="11"/>
        <v>0</v>
      </c>
    </row>
    <row r="82" spans="2:22" ht="51">
      <c r="B82" s="36"/>
      <c r="C82" s="37"/>
      <c r="D82" s="38"/>
      <c r="E82" s="39"/>
      <c r="F82" s="43"/>
      <c r="G82" s="39"/>
      <c r="H82" s="39"/>
      <c r="I82" s="66">
        <v>433</v>
      </c>
      <c r="J82" s="45" t="s">
        <v>65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>
        <f t="shared" si="11"/>
        <v>0</v>
      </c>
      <c r="V82" s="46">
        <f t="shared" si="11"/>
        <v>0</v>
      </c>
    </row>
    <row r="83" spans="2:22">
      <c r="B83" s="36"/>
      <c r="C83" s="37"/>
      <c r="D83" s="38"/>
      <c r="E83" s="39"/>
      <c r="F83" s="19">
        <v>44</v>
      </c>
      <c r="G83" s="40" t="s">
        <v>66</v>
      </c>
      <c r="H83" s="40"/>
      <c r="I83" s="20"/>
      <c r="J83" s="42"/>
      <c r="K83" s="31">
        <f t="shared" ref="K83:T83" si="16">SUM(K84:K87)</f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31">
        <f t="shared" si="16"/>
        <v>0</v>
      </c>
      <c r="Q83" s="31">
        <f t="shared" si="16"/>
        <v>0</v>
      </c>
      <c r="R83" s="31">
        <f t="shared" si="16"/>
        <v>0</v>
      </c>
      <c r="S83" s="31">
        <f t="shared" si="16"/>
        <v>0</v>
      </c>
      <c r="T83" s="31">
        <f t="shared" si="16"/>
        <v>0</v>
      </c>
      <c r="U83" s="31">
        <f t="shared" si="11"/>
        <v>0</v>
      </c>
      <c r="V83" s="31">
        <f t="shared" si="11"/>
        <v>0</v>
      </c>
    </row>
    <row r="84" spans="2:22" ht="25.5">
      <c r="B84" s="36"/>
      <c r="C84" s="37"/>
      <c r="D84" s="38"/>
      <c r="E84" s="39"/>
      <c r="F84" s="43"/>
      <c r="G84" s="39"/>
      <c r="H84" s="39"/>
      <c r="I84" s="66">
        <v>441</v>
      </c>
      <c r="J84" s="45" t="s">
        <v>67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>
        <f t="shared" si="11"/>
        <v>0</v>
      </c>
      <c r="V84" s="46">
        <f t="shared" si="11"/>
        <v>0</v>
      </c>
    </row>
    <row r="85" spans="2:22" ht="25.5">
      <c r="B85" s="36"/>
      <c r="C85" s="37"/>
      <c r="D85" s="38"/>
      <c r="E85" s="39"/>
      <c r="F85" s="43"/>
      <c r="G85" s="39"/>
      <c r="H85" s="39"/>
      <c r="I85" s="66">
        <v>442</v>
      </c>
      <c r="J85" s="45" t="s">
        <v>2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>
        <f t="shared" si="11"/>
        <v>0</v>
      </c>
      <c r="V85" s="46">
        <f t="shared" si="11"/>
        <v>0</v>
      </c>
    </row>
    <row r="86" spans="2:22" ht="25.5">
      <c r="B86" s="36"/>
      <c r="C86" s="37"/>
      <c r="D86" s="38"/>
      <c r="E86" s="39"/>
      <c r="F86" s="43"/>
      <c r="G86" s="39"/>
      <c r="H86" s="39"/>
      <c r="I86" s="66">
        <v>443</v>
      </c>
      <c r="J86" s="45" t="s">
        <v>68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>
        <f t="shared" si="11"/>
        <v>0</v>
      </c>
      <c r="V86" s="46">
        <f t="shared" si="11"/>
        <v>0</v>
      </c>
    </row>
    <row r="87" spans="2:22" ht="63.75">
      <c r="B87" s="36"/>
      <c r="C87" s="37"/>
      <c r="D87" s="38"/>
      <c r="E87" s="39"/>
      <c r="F87" s="43"/>
      <c r="G87" s="39"/>
      <c r="H87" s="39"/>
      <c r="I87" s="66">
        <v>444</v>
      </c>
      <c r="J87" s="45" t="s">
        <v>69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>
        <f t="shared" si="11"/>
        <v>0</v>
      </c>
      <c r="V87" s="46">
        <f t="shared" si="11"/>
        <v>0</v>
      </c>
    </row>
    <row r="88" spans="2:22">
      <c r="B88" s="36"/>
      <c r="C88" s="37"/>
      <c r="D88" s="38"/>
      <c r="E88" s="39"/>
      <c r="F88" s="19">
        <v>45</v>
      </c>
      <c r="G88" s="40" t="s">
        <v>70</v>
      </c>
      <c r="H88" s="40"/>
      <c r="I88" s="20"/>
      <c r="J88" s="42"/>
      <c r="K88" s="31">
        <f t="shared" ref="K88:T88" si="17">SUM(K89:K91)</f>
        <v>1300</v>
      </c>
      <c r="L88" s="31">
        <f t="shared" si="17"/>
        <v>1278</v>
      </c>
      <c r="M88" s="31">
        <f t="shared" si="17"/>
        <v>0</v>
      </c>
      <c r="N88" s="31">
        <f t="shared" si="17"/>
        <v>0</v>
      </c>
      <c r="O88" s="31">
        <f t="shared" si="17"/>
        <v>0</v>
      </c>
      <c r="P88" s="31">
        <f t="shared" si="17"/>
        <v>0</v>
      </c>
      <c r="Q88" s="31">
        <f t="shared" si="17"/>
        <v>0</v>
      </c>
      <c r="R88" s="31">
        <f t="shared" si="17"/>
        <v>0</v>
      </c>
      <c r="S88" s="31">
        <f t="shared" si="17"/>
        <v>0</v>
      </c>
      <c r="T88" s="31">
        <f t="shared" si="17"/>
        <v>0</v>
      </c>
      <c r="U88" s="31">
        <f t="shared" si="11"/>
        <v>1300</v>
      </c>
      <c r="V88" s="31">
        <f t="shared" si="11"/>
        <v>1278</v>
      </c>
    </row>
    <row r="89" spans="2:22" ht="76.5">
      <c r="B89" s="36"/>
      <c r="C89" s="37"/>
      <c r="D89" s="38"/>
      <c r="E89" s="39"/>
      <c r="F89" s="43"/>
      <c r="G89" s="39"/>
      <c r="H89" s="39"/>
      <c r="I89" s="66">
        <v>451</v>
      </c>
      <c r="J89" s="45" t="s">
        <v>71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>
        <f t="shared" si="11"/>
        <v>0</v>
      </c>
      <c r="V89" s="46">
        <f t="shared" si="11"/>
        <v>0</v>
      </c>
    </row>
    <row r="90" spans="2:22" ht="63.75">
      <c r="B90" s="36"/>
      <c r="C90" s="37"/>
      <c r="D90" s="38"/>
      <c r="E90" s="39"/>
      <c r="F90" s="43"/>
      <c r="G90" s="39"/>
      <c r="H90" s="39"/>
      <c r="I90" s="66">
        <v>452</v>
      </c>
      <c r="J90" s="45" t="s">
        <v>72</v>
      </c>
      <c r="K90" s="46">
        <v>1300</v>
      </c>
      <c r="L90" s="46">
        <v>1278</v>
      </c>
      <c r="M90" s="46"/>
      <c r="N90" s="46"/>
      <c r="O90" s="46"/>
      <c r="P90" s="46"/>
      <c r="Q90" s="46"/>
      <c r="R90" s="46"/>
      <c r="S90" s="46"/>
      <c r="T90" s="46"/>
      <c r="U90" s="46">
        <f t="shared" si="11"/>
        <v>1300</v>
      </c>
      <c r="V90" s="46">
        <f t="shared" si="11"/>
        <v>1278</v>
      </c>
    </row>
    <row r="91" spans="2:22" ht="63.75">
      <c r="B91" s="36"/>
      <c r="C91" s="37"/>
      <c r="D91" s="38"/>
      <c r="E91" s="39"/>
      <c r="F91" s="43"/>
      <c r="G91" s="39"/>
      <c r="H91" s="39"/>
      <c r="I91" s="66">
        <v>453</v>
      </c>
      <c r="J91" s="45" t="s">
        <v>73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>
        <f t="shared" si="11"/>
        <v>0</v>
      </c>
      <c r="V91" s="46">
        <f t="shared" si="11"/>
        <v>0</v>
      </c>
    </row>
    <row r="92" spans="2:22">
      <c r="B92" s="36"/>
      <c r="C92" s="37"/>
      <c r="D92" s="38"/>
      <c r="E92" s="39"/>
      <c r="F92" s="19">
        <v>46</v>
      </c>
      <c r="G92" s="40" t="s">
        <v>74</v>
      </c>
      <c r="H92" s="40"/>
      <c r="I92" s="20"/>
      <c r="J92" s="42"/>
      <c r="K92" s="31">
        <f t="shared" ref="K92:T92" si="18">SUM(K93:K96)</f>
        <v>9272350</v>
      </c>
      <c r="L92" s="31">
        <f t="shared" si="18"/>
        <v>7709253</v>
      </c>
      <c r="M92" s="31">
        <f t="shared" si="18"/>
        <v>1272000</v>
      </c>
      <c r="N92" s="31">
        <f t="shared" si="18"/>
        <v>1204779</v>
      </c>
      <c r="O92" s="31">
        <f t="shared" si="18"/>
        <v>45000</v>
      </c>
      <c r="P92" s="31">
        <f t="shared" si="18"/>
        <v>15000</v>
      </c>
      <c r="Q92" s="31">
        <f t="shared" si="18"/>
        <v>0</v>
      </c>
      <c r="R92" s="31">
        <f t="shared" si="18"/>
        <v>0</v>
      </c>
      <c r="S92" s="31">
        <f t="shared" si="18"/>
        <v>0</v>
      </c>
      <c r="T92" s="31">
        <f t="shared" si="18"/>
        <v>0</v>
      </c>
      <c r="U92" s="31">
        <f t="shared" si="11"/>
        <v>10589350</v>
      </c>
      <c r="V92" s="31">
        <f t="shared" si="11"/>
        <v>8929032</v>
      </c>
    </row>
    <row r="93" spans="2:22" ht="51">
      <c r="B93" s="36"/>
      <c r="C93" s="37"/>
      <c r="D93" s="38"/>
      <c r="E93" s="39"/>
      <c r="F93" s="43"/>
      <c r="G93" s="39"/>
      <c r="H93" s="39"/>
      <c r="I93" s="66">
        <v>461</v>
      </c>
      <c r="J93" s="45" t="s">
        <v>75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>
        <f t="shared" si="11"/>
        <v>0</v>
      </c>
      <c r="V93" s="46">
        <f t="shared" si="11"/>
        <v>0</v>
      </c>
    </row>
    <row r="94" spans="2:22" ht="51">
      <c r="B94" s="36"/>
      <c r="C94" s="37"/>
      <c r="D94" s="38"/>
      <c r="E94" s="39"/>
      <c r="F94" s="43"/>
      <c r="G94" s="39"/>
      <c r="H94" s="39"/>
      <c r="I94" s="66">
        <v>462</v>
      </c>
      <c r="J94" s="45" t="s">
        <v>76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>
        <f t="shared" si="11"/>
        <v>0</v>
      </c>
      <c r="V94" s="46">
        <f t="shared" si="11"/>
        <v>0</v>
      </c>
    </row>
    <row r="95" spans="2:22" ht="63.75">
      <c r="B95" s="36"/>
      <c r="C95" s="37"/>
      <c r="D95" s="38"/>
      <c r="E95" s="39"/>
      <c r="F95" s="43"/>
      <c r="G95" s="39"/>
      <c r="H95" s="39"/>
      <c r="I95" s="66">
        <v>463</v>
      </c>
      <c r="J95" s="45" t="s">
        <v>77</v>
      </c>
      <c r="K95" s="46">
        <v>1894000</v>
      </c>
      <c r="L95" s="46">
        <v>1210000</v>
      </c>
      <c r="M95" s="46"/>
      <c r="N95" s="46"/>
      <c r="O95" s="46"/>
      <c r="P95" s="46"/>
      <c r="Q95" s="46"/>
      <c r="R95" s="46"/>
      <c r="S95" s="46"/>
      <c r="T95" s="46"/>
      <c r="U95" s="46">
        <f t="shared" ref="U95:V116" si="19">SUM(K95+M95+O95+Q95+S95)</f>
        <v>1894000</v>
      </c>
      <c r="V95" s="46">
        <f t="shared" si="19"/>
        <v>1210000</v>
      </c>
    </row>
    <row r="96" spans="2:22" ht="25.5">
      <c r="B96" s="36"/>
      <c r="C96" s="37"/>
      <c r="D96" s="38"/>
      <c r="E96" s="39"/>
      <c r="F96" s="43"/>
      <c r="G96" s="39"/>
      <c r="H96" s="39"/>
      <c r="I96" s="66">
        <v>464</v>
      </c>
      <c r="J96" s="45" t="s">
        <v>78</v>
      </c>
      <c r="K96" s="46">
        <v>7378350</v>
      </c>
      <c r="L96" s="46">
        <v>6499253</v>
      </c>
      <c r="M96" s="46">
        <v>1272000</v>
      </c>
      <c r="N96" s="46">
        <v>1204779</v>
      </c>
      <c r="O96" s="46">
        <v>45000</v>
      </c>
      <c r="P96" s="46">
        <v>15000</v>
      </c>
      <c r="Q96" s="46"/>
      <c r="R96" s="46"/>
      <c r="S96" s="46"/>
      <c r="T96" s="46"/>
      <c r="U96" s="46">
        <f t="shared" si="19"/>
        <v>8695350</v>
      </c>
      <c r="V96" s="46">
        <f t="shared" si="19"/>
        <v>7719032</v>
      </c>
    </row>
    <row r="97" spans="1:22">
      <c r="B97" s="36"/>
      <c r="C97" s="37"/>
      <c r="D97" s="38"/>
      <c r="E97" s="39"/>
      <c r="F97" s="19">
        <v>47</v>
      </c>
      <c r="G97" s="40" t="s">
        <v>79</v>
      </c>
      <c r="H97" s="40"/>
      <c r="I97" s="20"/>
      <c r="J97" s="42"/>
      <c r="K97" s="31">
        <f t="shared" ref="K97:T97" si="20">SUM(K98:K101)</f>
        <v>600000</v>
      </c>
      <c r="L97" s="31">
        <f t="shared" si="20"/>
        <v>477813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31">
        <f t="shared" si="20"/>
        <v>0</v>
      </c>
      <c r="Q97" s="31">
        <f t="shared" si="20"/>
        <v>0</v>
      </c>
      <c r="R97" s="31">
        <f t="shared" si="20"/>
        <v>0</v>
      </c>
      <c r="S97" s="31">
        <f t="shared" si="20"/>
        <v>0</v>
      </c>
      <c r="T97" s="31">
        <f t="shared" si="20"/>
        <v>0</v>
      </c>
      <c r="U97" s="31">
        <f t="shared" si="19"/>
        <v>600000</v>
      </c>
      <c r="V97" s="31">
        <f t="shared" si="19"/>
        <v>477813</v>
      </c>
    </row>
    <row r="98" spans="1:22" ht="38.25">
      <c r="B98" s="36"/>
      <c r="C98" s="37"/>
      <c r="D98" s="38"/>
      <c r="E98" s="39"/>
      <c r="F98" s="43"/>
      <c r="G98" s="39"/>
      <c r="H98" s="39"/>
      <c r="I98" s="66">
        <v>471</v>
      </c>
      <c r="J98" s="45" t="s">
        <v>80</v>
      </c>
      <c r="K98" s="46">
        <v>600000</v>
      </c>
      <c r="L98" s="46">
        <v>477813</v>
      </c>
      <c r="M98" s="46"/>
      <c r="N98" s="46"/>
      <c r="O98" s="46"/>
      <c r="P98" s="46"/>
      <c r="Q98" s="46"/>
      <c r="R98" s="46"/>
      <c r="S98" s="46"/>
      <c r="T98" s="46"/>
      <c r="U98" s="46">
        <f t="shared" si="19"/>
        <v>600000</v>
      </c>
      <c r="V98" s="46">
        <f t="shared" si="19"/>
        <v>477813</v>
      </c>
    </row>
    <row r="99" spans="1:22" ht="63.75">
      <c r="B99" s="36"/>
      <c r="C99" s="37"/>
      <c r="D99" s="38"/>
      <c r="E99" s="39"/>
      <c r="F99" s="43"/>
      <c r="G99" s="39"/>
      <c r="H99" s="39"/>
      <c r="I99" s="66">
        <v>472</v>
      </c>
      <c r="J99" s="45" t="s">
        <v>81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>
        <f t="shared" si="19"/>
        <v>0</v>
      </c>
      <c r="V99" s="46">
        <f t="shared" si="19"/>
        <v>0</v>
      </c>
    </row>
    <row r="100" spans="1:22" ht="89.25">
      <c r="B100" s="36"/>
      <c r="C100" s="37"/>
      <c r="D100" s="38"/>
      <c r="E100" s="39"/>
      <c r="F100" s="43"/>
      <c r="G100" s="39"/>
      <c r="H100" s="39"/>
      <c r="I100" s="66">
        <v>473</v>
      </c>
      <c r="J100" s="45" t="s">
        <v>82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>
        <f t="shared" si="19"/>
        <v>0</v>
      </c>
      <c r="V100" s="46">
        <f t="shared" si="19"/>
        <v>0</v>
      </c>
    </row>
    <row r="101" spans="1:22" ht="102">
      <c r="B101" s="36"/>
      <c r="C101" s="37"/>
      <c r="D101" s="38"/>
      <c r="E101" s="39"/>
      <c r="F101" s="43"/>
      <c r="G101" s="39"/>
      <c r="H101" s="39"/>
      <c r="I101" s="66">
        <v>474</v>
      </c>
      <c r="J101" s="45" t="s">
        <v>83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>
        <f t="shared" si="19"/>
        <v>0</v>
      </c>
      <c r="V101" s="46">
        <f t="shared" si="19"/>
        <v>0</v>
      </c>
    </row>
    <row r="102" spans="1:22">
      <c r="B102" s="36"/>
      <c r="C102" s="37"/>
      <c r="D102" s="38"/>
      <c r="E102" s="39"/>
      <c r="F102" s="19">
        <v>48</v>
      </c>
      <c r="G102" s="40" t="s">
        <v>84</v>
      </c>
      <c r="H102" s="40"/>
      <c r="I102" s="20"/>
      <c r="J102" s="42"/>
      <c r="K102" s="31">
        <f t="shared" ref="K102:T102" si="21">SUM(K103:K112)</f>
        <v>58278868</v>
      </c>
      <c r="L102" s="31">
        <f t="shared" si="21"/>
        <v>52173225</v>
      </c>
      <c r="M102" s="31">
        <f t="shared" si="21"/>
        <v>3433000</v>
      </c>
      <c r="N102" s="31">
        <f t="shared" si="21"/>
        <v>2240574</v>
      </c>
      <c r="O102" s="31">
        <f t="shared" si="21"/>
        <v>585000</v>
      </c>
      <c r="P102" s="31">
        <f t="shared" si="21"/>
        <v>0</v>
      </c>
      <c r="Q102" s="31">
        <f t="shared" si="21"/>
        <v>0</v>
      </c>
      <c r="R102" s="31">
        <f t="shared" si="21"/>
        <v>0</v>
      </c>
      <c r="S102" s="31">
        <f t="shared" si="21"/>
        <v>0</v>
      </c>
      <c r="T102" s="31">
        <f t="shared" si="21"/>
        <v>0</v>
      </c>
      <c r="U102" s="31">
        <f t="shared" si="19"/>
        <v>62296868</v>
      </c>
      <c r="V102" s="31">
        <f t="shared" si="19"/>
        <v>54413799</v>
      </c>
    </row>
    <row r="103" spans="1:22" ht="38.25">
      <c r="B103" s="36"/>
      <c r="C103" s="37"/>
      <c r="D103" s="38"/>
      <c r="E103" s="39"/>
      <c r="F103" s="43"/>
      <c r="G103" s="39"/>
      <c r="H103" s="39"/>
      <c r="I103" s="66">
        <v>480</v>
      </c>
      <c r="J103" s="45" t="s">
        <v>85</v>
      </c>
      <c r="K103" s="46">
        <v>1750000</v>
      </c>
      <c r="L103" s="46">
        <v>983340</v>
      </c>
      <c r="M103" s="46">
        <v>2483000</v>
      </c>
      <c r="N103" s="46">
        <v>2240574</v>
      </c>
      <c r="O103" s="46">
        <v>325000</v>
      </c>
      <c r="P103" s="46"/>
      <c r="Q103" s="46"/>
      <c r="R103" s="46"/>
      <c r="S103" s="46"/>
      <c r="T103" s="46"/>
      <c r="U103" s="46">
        <f t="shared" si="19"/>
        <v>4558000</v>
      </c>
      <c r="V103" s="46">
        <f t="shared" si="19"/>
        <v>3223914</v>
      </c>
    </row>
    <row r="104" spans="1:22" ht="25.5">
      <c r="B104" s="36"/>
      <c r="C104" s="37"/>
      <c r="D104" s="38"/>
      <c r="E104" s="39"/>
      <c r="F104" s="43"/>
      <c r="G104" s="39"/>
      <c r="H104" s="39"/>
      <c r="I104" s="66">
        <v>481</v>
      </c>
      <c r="J104" s="45" t="s">
        <v>86</v>
      </c>
      <c r="K104" s="46">
        <v>16630000</v>
      </c>
      <c r="L104" s="46">
        <v>15900984</v>
      </c>
      <c r="M104" s="46"/>
      <c r="N104" s="46"/>
      <c r="O104" s="46">
        <v>60000</v>
      </c>
      <c r="P104" s="46"/>
      <c r="Q104" s="46"/>
      <c r="R104" s="46"/>
      <c r="S104" s="46"/>
      <c r="T104" s="46"/>
      <c r="U104" s="46">
        <f t="shared" si="19"/>
        <v>16690000</v>
      </c>
      <c r="V104" s="46">
        <f t="shared" si="19"/>
        <v>15900984</v>
      </c>
    </row>
    <row r="105" spans="1:22" ht="38.25">
      <c r="B105" s="36"/>
      <c r="C105" s="37"/>
      <c r="D105" s="38"/>
      <c r="E105" s="39"/>
      <c r="F105" s="43"/>
      <c r="G105" s="39"/>
      <c r="H105" s="39"/>
      <c r="I105" s="66">
        <v>482</v>
      </c>
      <c r="J105" s="45" t="s">
        <v>87</v>
      </c>
      <c r="K105" s="46">
        <v>32604000</v>
      </c>
      <c r="L105" s="46">
        <v>28016433</v>
      </c>
      <c r="M105" s="46"/>
      <c r="N105" s="46"/>
      <c r="O105" s="46">
        <v>0</v>
      </c>
      <c r="P105" s="46"/>
      <c r="Q105" s="46"/>
      <c r="R105" s="46"/>
      <c r="S105" s="46"/>
      <c r="T105" s="46"/>
      <c r="U105" s="46">
        <f t="shared" si="19"/>
        <v>32604000</v>
      </c>
      <c r="V105" s="46">
        <f t="shared" si="19"/>
        <v>28016433</v>
      </c>
    </row>
    <row r="106" spans="1:22" ht="63.75">
      <c r="B106" s="36"/>
      <c r="C106" s="37"/>
      <c r="D106" s="38"/>
      <c r="E106" s="39"/>
      <c r="F106" s="43"/>
      <c r="G106" s="39"/>
      <c r="H106" s="39"/>
      <c r="I106" s="66">
        <v>483</v>
      </c>
      <c r="J106" s="45" t="s">
        <v>88</v>
      </c>
      <c r="K106" s="46"/>
      <c r="L106" s="46"/>
      <c r="M106" s="46">
        <v>950000</v>
      </c>
      <c r="N106" s="46">
        <v>0</v>
      </c>
      <c r="O106" s="46">
        <v>150000</v>
      </c>
      <c r="P106" s="46"/>
      <c r="Q106" s="46"/>
      <c r="R106" s="46"/>
      <c r="S106" s="46"/>
      <c r="T106" s="46"/>
      <c r="U106" s="46">
        <f t="shared" si="19"/>
        <v>1100000</v>
      </c>
      <c r="V106" s="46">
        <f t="shared" si="19"/>
        <v>0</v>
      </c>
    </row>
    <row r="107" spans="1:22" ht="51">
      <c r="B107" s="36"/>
      <c r="C107" s="37"/>
      <c r="D107" s="38"/>
      <c r="E107" s="39"/>
      <c r="F107" s="43"/>
      <c r="G107" s="39"/>
      <c r="H107" s="39"/>
      <c r="I107" s="66">
        <v>484</v>
      </c>
      <c r="J107" s="45" t="s">
        <v>89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>
        <f t="shared" si="19"/>
        <v>0</v>
      </c>
      <c r="V107" s="46">
        <f t="shared" si="19"/>
        <v>0</v>
      </c>
    </row>
    <row r="108" spans="1:22" ht="38.25">
      <c r="B108" s="36"/>
      <c r="C108" s="37"/>
      <c r="D108" s="38"/>
      <c r="E108" s="39"/>
      <c r="F108" s="43"/>
      <c r="G108" s="39"/>
      <c r="H108" s="39"/>
      <c r="I108" s="67">
        <v>485</v>
      </c>
      <c r="J108" s="45" t="s">
        <v>105</v>
      </c>
      <c r="K108" s="46">
        <v>200000</v>
      </c>
      <c r="L108" s="46">
        <v>177600</v>
      </c>
      <c r="M108" s="46"/>
      <c r="N108" s="46"/>
      <c r="O108" s="46">
        <v>50000</v>
      </c>
      <c r="P108" s="46"/>
      <c r="Q108" s="46"/>
      <c r="R108" s="46"/>
      <c r="S108" s="46"/>
      <c r="T108" s="46"/>
      <c r="U108" s="46">
        <f t="shared" si="19"/>
        <v>250000</v>
      </c>
      <c r="V108" s="46">
        <f t="shared" si="19"/>
        <v>177600</v>
      </c>
    </row>
    <row r="109" spans="1:22" ht="25.5">
      <c r="B109" s="68"/>
      <c r="C109" s="69"/>
      <c r="D109" s="38"/>
      <c r="E109" s="39"/>
      <c r="F109" s="43"/>
      <c r="G109" s="39"/>
      <c r="H109" s="39"/>
      <c r="I109" s="66">
        <v>486</v>
      </c>
      <c r="J109" s="70" t="s">
        <v>100</v>
      </c>
      <c r="K109" s="46">
        <v>7094868</v>
      </c>
      <c r="L109" s="46">
        <v>7094868</v>
      </c>
      <c r="M109" s="46"/>
      <c r="N109" s="46"/>
      <c r="O109" s="46"/>
      <c r="P109" s="46"/>
      <c r="Q109" s="46"/>
      <c r="R109" s="46"/>
      <c r="S109" s="46"/>
      <c r="T109" s="46"/>
      <c r="U109" s="46">
        <f t="shared" si="19"/>
        <v>7094868</v>
      </c>
      <c r="V109" s="46">
        <f t="shared" si="19"/>
        <v>7094868</v>
      </c>
    </row>
    <row r="110" spans="1:22" ht="63.75">
      <c r="B110" s="68"/>
      <c r="C110" s="69"/>
      <c r="D110" s="38"/>
      <c r="E110" s="39"/>
      <c r="F110" s="43"/>
      <c r="G110" s="39"/>
      <c r="H110" s="39"/>
      <c r="I110" s="66">
        <v>487</v>
      </c>
      <c r="J110" s="70" t="s">
        <v>90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>
        <f t="shared" si="19"/>
        <v>0</v>
      </c>
      <c r="V110" s="46">
        <f t="shared" si="19"/>
        <v>0</v>
      </c>
    </row>
    <row r="111" spans="1:22" ht="38.25">
      <c r="A111" s="33"/>
      <c r="B111" s="36"/>
      <c r="C111" s="37"/>
      <c r="D111" s="39"/>
      <c r="E111" s="39"/>
      <c r="F111" s="43"/>
      <c r="G111" s="39"/>
      <c r="H111" s="39"/>
      <c r="I111" s="66">
        <v>488</v>
      </c>
      <c r="J111" s="70" t="s">
        <v>91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>
        <f t="shared" si="19"/>
        <v>0</v>
      </c>
      <c r="V111" s="46">
        <f t="shared" si="19"/>
        <v>0</v>
      </c>
    </row>
    <row r="112" spans="1:22" ht="102">
      <c r="B112" s="36"/>
      <c r="C112" s="37"/>
      <c r="D112" s="71"/>
      <c r="E112" s="39"/>
      <c r="F112" s="43"/>
      <c r="G112" s="39"/>
      <c r="H112" s="39"/>
      <c r="I112" s="66">
        <v>489</v>
      </c>
      <c r="J112" s="70" t="s">
        <v>92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>
        <f t="shared" si="19"/>
        <v>0</v>
      </c>
      <c r="V112" s="46">
        <f t="shared" si="19"/>
        <v>0</v>
      </c>
    </row>
    <row r="113" spans="2:22">
      <c r="B113" s="36"/>
      <c r="C113" s="37"/>
      <c r="D113" s="38"/>
      <c r="E113" s="39"/>
      <c r="F113" s="19">
        <v>49</v>
      </c>
      <c r="G113" s="40" t="s">
        <v>93</v>
      </c>
      <c r="H113" s="40"/>
      <c r="I113" s="20"/>
      <c r="J113" s="21"/>
      <c r="K113" s="31">
        <f t="shared" ref="K113:T113" si="22">SUM(K114:K116)</f>
        <v>2823374</v>
      </c>
      <c r="L113" s="31">
        <f t="shared" si="22"/>
        <v>2823374</v>
      </c>
      <c r="M113" s="31">
        <f t="shared" si="22"/>
        <v>0</v>
      </c>
      <c r="N113" s="31">
        <f t="shared" si="22"/>
        <v>0</v>
      </c>
      <c r="O113" s="31">
        <f t="shared" si="22"/>
        <v>0</v>
      </c>
      <c r="P113" s="31">
        <f t="shared" si="22"/>
        <v>0</v>
      </c>
      <c r="Q113" s="31">
        <f t="shared" si="22"/>
        <v>0</v>
      </c>
      <c r="R113" s="31">
        <f t="shared" si="22"/>
        <v>0</v>
      </c>
      <c r="S113" s="31">
        <f t="shared" si="22"/>
        <v>0</v>
      </c>
      <c r="T113" s="31">
        <f t="shared" si="22"/>
        <v>0</v>
      </c>
      <c r="U113" s="31">
        <f t="shared" si="19"/>
        <v>2823374</v>
      </c>
      <c r="V113" s="31">
        <f t="shared" si="19"/>
        <v>2823374</v>
      </c>
    </row>
    <row r="114" spans="2:22" ht="63.75">
      <c r="B114" s="36"/>
      <c r="C114" s="37"/>
      <c r="D114" s="38"/>
      <c r="E114" s="39"/>
      <c r="F114" s="43"/>
      <c r="G114" s="39"/>
      <c r="H114" s="39"/>
      <c r="I114" s="66">
        <v>491</v>
      </c>
      <c r="J114" s="70" t="s">
        <v>94</v>
      </c>
      <c r="K114" s="46">
        <v>2823374</v>
      </c>
      <c r="L114" s="46">
        <v>2823374</v>
      </c>
      <c r="M114" s="46"/>
      <c r="N114" s="46"/>
      <c r="O114" s="46"/>
      <c r="P114" s="46"/>
      <c r="Q114" s="46"/>
      <c r="R114" s="46"/>
      <c r="S114" s="46"/>
      <c r="T114" s="46"/>
      <c r="U114" s="46">
        <f t="shared" si="19"/>
        <v>2823374</v>
      </c>
      <c r="V114" s="46">
        <f t="shared" si="19"/>
        <v>2823374</v>
      </c>
    </row>
    <row r="115" spans="2:22" ht="51">
      <c r="B115" s="36"/>
      <c r="C115" s="37"/>
      <c r="D115" s="38"/>
      <c r="E115" s="39"/>
      <c r="F115" s="43"/>
      <c r="G115" s="39"/>
      <c r="H115" s="39"/>
      <c r="I115" s="66">
        <v>492</v>
      </c>
      <c r="J115" s="70" t="s">
        <v>95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>
        <f t="shared" si="19"/>
        <v>0</v>
      </c>
      <c r="V115" s="46">
        <f t="shared" si="19"/>
        <v>0</v>
      </c>
    </row>
    <row r="116" spans="2:22" ht="51">
      <c r="B116" s="36"/>
      <c r="C116" s="55"/>
      <c r="D116" s="3"/>
      <c r="E116" s="56"/>
      <c r="F116" s="57"/>
      <c r="G116" s="56"/>
      <c r="H116" s="56"/>
      <c r="I116" s="13">
        <v>493</v>
      </c>
      <c r="J116" s="14" t="s">
        <v>96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>
        <f t="shared" si="19"/>
        <v>0</v>
      </c>
      <c r="V116" s="80">
        <f t="shared" si="19"/>
        <v>0</v>
      </c>
    </row>
  </sheetData>
  <mergeCells count="17">
    <mergeCell ref="D62:E62"/>
    <mergeCell ref="F62:J62"/>
    <mergeCell ref="U6:V6"/>
    <mergeCell ref="D9:E9"/>
    <mergeCell ref="F9:J9"/>
    <mergeCell ref="K60:L60"/>
    <mergeCell ref="M60:N60"/>
    <mergeCell ref="O60:P60"/>
    <mergeCell ref="Q60:R60"/>
    <mergeCell ref="S60:T60"/>
    <mergeCell ref="U60:V60"/>
    <mergeCell ref="E4:S4"/>
    <mergeCell ref="K6:L6"/>
    <mergeCell ref="M6:N6"/>
    <mergeCell ref="O6:P6"/>
    <mergeCell ref="Q6:R6"/>
    <mergeCell ref="S6:T6"/>
  </mergeCells>
  <phoneticPr fontId="0" type="noConversion"/>
  <pageMargins left="0.19652777777777777" right="0.19652777777777777" top="0.65902777777777777" bottom="0.63124999999999998" header="0.39374999999999999" footer="0.39374999999999999"/>
  <pageSetup paperSize="9" scale="62" firstPageNumber="0" orientation="landscape" horizontalDpi="300" verticalDpi="300" r:id="rId1"/>
  <headerFooter alignWithMargins="0">
    <oddHeader>&amp;C&amp;"MAC C Times,Bold"&amp;12ЗАВРШНА СМЕТКА 2006 ГОДИНА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honeticPr fontId="0" type="noConversion"/>
  <pageMargins left="0.19652777777777777" right="0.19652777777777777" top="0.65902777777777777" bottom="0.63124999999999998" header="0.39374999999999999" footer="0.39374999999999999"/>
  <pageSetup paperSize="9" scale="62" firstPageNumber="0" orientation="landscape" horizontalDpi="300" verticalDpi="300" r:id="rId1"/>
  <headerFooter alignWithMargins="0">
    <oddHeader>&amp;C&amp;"MAC C Times,Bold"&amp;12ЗАВРШНА СМЕТКА 2006 ГОДИНА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Zavrsna smetka 2006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2023-03-16T08:01:11Z</cp:lastPrinted>
  <dcterms:created xsi:type="dcterms:W3CDTF">2023-03-01T07:11:17Z</dcterms:created>
  <dcterms:modified xsi:type="dcterms:W3CDTF">2023-03-16T08:04:00Z</dcterms:modified>
</cp:coreProperties>
</file>